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Z:\BF\BFI\SEJMIK\sejmik 2023\MAJ 2023\uchwała maj 2023\"/>
    </mc:Choice>
  </mc:AlternateContent>
  <bookViews>
    <workbookView xWindow="-120" yWindow="-120" windowWidth="29040" windowHeight="15840" activeTab="1"/>
  </bookViews>
  <sheets>
    <sheet name="dochody " sheetId="4" r:id="rId1"/>
    <sheet name="wydatki" sheetId="3" r:id="rId2"/>
  </sheets>
  <definedNames>
    <definedName name="_xlnm.Print_Area" localSheetId="0">'dochody '!$A$1:$F$11</definedName>
    <definedName name="_xlnm.Print_Area" localSheetId="1">wydatki!$A$1:$H$47</definedName>
    <definedName name="_xlnm.Print_Titles" localSheetId="0">'dochody '!$2:$3</definedName>
    <definedName name="_xlnm.Print_Titles" localSheetId="1">wydatki!$1:$2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3" l="1"/>
  <c r="D45" i="3"/>
  <c r="E43" i="3" l="1"/>
  <c r="D10" i="4" l="1"/>
  <c r="C10" i="4"/>
  <c r="E10" i="3" l="1"/>
  <c r="D17" i="3" l="1"/>
  <c r="I27" i="3" l="1"/>
  <c r="I8" i="3"/>
  <c r="C11" i="4" l="1"/>
  <c r="D46" i="3" l="1"/>
</calcChain>
</file>

<file path=xl/sharedStrings.xml><?xml version="1.0" encoding="utf-8"?>
<sst xmlns="http://schemas.openxmlformats.org/spreadsheetml/2006/main" count="141" uniqueCount="91">
  <si>
    <t>Dział</t>
  </si>
  <si>
    <t>Rozdział</t>
  </si>
  <si>
    <t>Zmniejszenia
/kwota w zł/</t>
  </si>
  <si>
    <t>Zwiększenia
/kwota w zł/</t>
  </si>
  <si>
    <t>Jednostka realizująca</t>
  </si>
  <si>
    <t>Suma</t>
  </si>
  <si>
    <t>WYDATKI</t>
  </si>
  <si>
    <t>Lp.</t>
  </si>
  <si>
    <t>Przeznaczenie</t>
  </si>
  <si>
    <t>Ogółem plan wydatków</t>
  </si>
  <si>
    <t>DOCHODY</t>
  </si>
  <si>
    <t>Źródło</t>
  </si>
  <si>
    <t>Ogółem plan dochodów</t>
  </si>
  <si>
    <t>921</t>
  </si>
  <si>
    <t>Dep. GR</t>
  </si>
  <si>
    <t>750
921</t>
  </si>
  <si>
    <t>PZDW</t>
  </si>
  <si>
    <t>010</t>
  </si>
  <si>
    <t>Dep. RG</t>
  </si>
  <si>
    <t>Dep. DO/
instytucje kultury</t>
  </si>
  <si>
    <t>Dep. OR</t>
  </si>
  <si>
    <t>01095</t>
  </si>
  <si>
    <t>700
750
853
921</t>
  </si>
  <si>
    <t>70005
70095
75095
85395
92109
92116
92195</t>
  </si>
  <si>
    <t>Dep. OW</t>
  </si>
  <si>
    <t>600
700
750
754
801
900
921
926</t>
  </si>
  <si>
    <t>60017
70005
70095
75075
75412
80101
80195
90095
92105
92109
92120
92195
92601
92695</t>
  </si>
  <si>
    <r>
      <rPr>
        <b/>
        <u/>
        <sz val="18"/>
        <rFont val="Arial"/>
        <family val="2"/>
        <charset val="238"/>
      </rPr>
      <t>Zwiększenie planu wydatków</t>
    </r>
    <r>
      <rPr>
        <sz val="18"/>
        <rFont val="Arial"/>
        <family val="2"/>
        <charset val="238"/>
      </rPr>
      <t xml:space="preserve"> z przeznaczeniem na wynagrodzenia i składki od nich naliczane pracowników zaangażowanych w obsługę administacyjną systemu poboru opłat.</t>
    </r>
  </si>
  <si>
    <r>
      <rPr>
        <b/>
        <u/>
        <sz val="18"/>
        <rFont val="Arial"/>
        <family val="2"/>
        <charset val="238"/>
      </rPr>
      <t>Zwiększenie planu wydatków</t>
    </r>
    <r>
      <rPr>
        <sz val="18"/>
        <rFont val="Arial"/>
        <family val="2"/>
        <charset val="238"/>
      </rPr>
      <t xml:space="preserve"> z przeznaczeniem na wynagrodzenia i składki od nich naliczane pracowników zajmujących się gromadzeniem opłat za wprowadzanie do obrotu baterii i akumulatorów.</t>
    </r>
  </si>
  <si>
    <r>
      <rPr>
        <b/>
        <u/>
        <sz val="18"/>
        <rFont val="Arial"/>
        <family val="2"/>
        <charset val="238"/>
      </rPr>
      <t xml:space="preserve">Zwiększenie planu wydatków </t>
    </r>
    <r>
      <rPr>
        <sz val="18"/>
        <rFont val="Arial"/>
        <family val="2"/>
        <charset val="238"/>
      </rPr>
      <t xml:space="preserve"> z przeznaczeniem na wynagrodzenia i składki od nich naliczane pracowników zajmujących się prowadzeniem rejestru Bazy danych o produktach i opakowaniach oraz o gospodarce odpadami (BDO).</t>
    </r>
  </si>
  <si>
    <t>75075
92195</t>
  </si>
  <si>
    <t>KZ</t>
  </si>
  <si>
    <r>
      <rPr>
        <b/>
        <u/>
        <sz val="18"/>
        <rFont val="Arial"/>
        <family val="2"/>
        <charset val="238"/>
      </rPr>
      <t>Zwiększenie planu dotacji podmiotowej</t>
    </r>
    <r>
      <rPr>
        <sz val="18"/>
        <rFont val="Arial"/>
        <family val="2"/>
        <charset val="238"/>
      </rPr>
      <t xml:space="preserve"> dla Galerii Sztuki Współczesnej w Przemyślu z przeznaczeniem na dofinansowanie działalności bieżącej w zakresie realizowanych zadań statutowych.</t>
    </r>
  </si>
  <si>
    <r>
      <rPr>
        <b/>
        <u/>
        <sz val="18"/>
        <rFont val="Arial"/>
        <family val="2"/>
        <charset val="238"/>
      </rPr>
      <t>Zwiększenie planu dotacji podmiotowej</t>
    </r>
    <r>
      <rPr>
        <sz val="18"/>
        <rFont val="Arial"/>
        <family val="2"/>
        <charset val="238"/>
      </rPr>
      <t xml:space="preserve"> dla Arboretum i Zakładu Fizjografii w Bolestraszycach z przeznaczeniem na dofinansowanie działalności bieżącej w zakresie realizowanych zadań statutowych.</t>
    </r>
  </si>
  <si>
    <r>
      <rPr>
        <b/>
        <u/>
        <sz val="18"/>
        <rFont val="Arial"/>
        <family val="2"/>
        <charset val="238"/>
      </rPr>
      <t>Zwiększenie planu dotacji podmiotowej</t>
    </r>
    <r>
      <rPr>
        <sz val="18"/>
        <rFont val="Arial"/>
        <family val="2"/>
        <charset val="238"/>
      </rPr>
      <t xml:space="preserve"> dla  Muzeum Narodowego Ziemi Przemyskiej w Przemyślu z przeznaczeniem na dofinansowanie działalności bieżącej w zakresie realizowanych zadań statutowych.</t>
    </r>
  </si>
  <si>
    <r>
      <rPr>
        <b/>
        <u/>
        <sz val="18"/>
        <rFont val="Arial"/>
        <family val="2"/>
        <charset val="238"/>
      </rPr>
      <t>Zwiększenie planu dotacji podmiotowej</t>
    </r>
    <r>
      <rPr>
        <sz val="18"/>
        <rFont val="Arial"/>
        <family val="2"/>
        <charset val="238"/>
      </rPr>
      <t xml:space="preserve"> dla Teatru im. W.Siemaszkowej w Rzeszowie z przeznaczeniem na dofinansowanie działalności bieżącej w zakresie realizowanych zadań statutowych.</t>
    </r>
  </si>
  <si>
    <t>Dep. DT</t>
  </si>
  <si>
    <r>
      <rPr>
        <b/>
        <i/>
        <u/>
        <sz val="18"/>
        <rFont val="Arial"/>
        <family val="2"/>
        <charset val="238"/>
      </rPr>
      <t>Ustalenie planu wydatków</t>
    </r>
    <r>
      <rPr>
        <sz val="18"/>
        <rFont val="Arial"/>
        <family val="2"/>
        <charset val="238"/>
      </rPr>
      <t xml:space="preserve"> na pomoc finansową dla Gminy Strzyżów z przeznaczeniem na realizację zadania pn. "Budowa interaktywnego przejścia dla pieszych w ramach przebudowy ul. Witosa prowadzącej do przystanku kolejowego Strzyżów nad Wisłokiem" w ramach projektu pn. "Wojewódzki Fundusz Kolejowy".</t>
    </r>
  </si>
  <si>
    <r>
      <rPr>
        <b/>
        <u/>
        <sz val="18"/>
        <rFont val="Arial"/>
        <family val="2"/>
        <charset val="238"/>
      </rPr>
      <t>Ustalenie planu dotacji  celowej</t>
    </r>
    <r>
      <rPr>
        <sz val="18"/>
        <rFont val="Arial"/>
        <family val="2"/>
        <charset val="238"/>
      </rPr>
      <t xml:space="preserve"> dla Wojewódzkiego Domu Kultury w Rzeszowie z przeznaczeniem na realizację wskazanych zadań i programów - na zadanie pn. "Podkarpacki Festiwal Osób Wyjątkowych". </t>
    </r>
  </si>
  <si>
    <r>
      <rPr>
        <b/>
        <u/>
        <sz val="18"/>
        <rFont val="Arial"/>
        <family val="2"/>
        <charset val="238"/>
      </rPr>
      <t>Zwiększenie planu dotacji podmiotowej</t>
    </r>
    <r>
      <rPr>
        <sz val="18"/>
        <rFont val="Arial"/>
        <family val="2"/>
        <charset val="238"/>
      </rPr>
      <t xml:space="preserve"> dla Wojewódzkiej i Miejskiej Biblioteki Publicznej w Rzeszowie z przeznaczeniem na dofinansowanie działalności bieżącej w zakresie realizowanych zadań statutowych.</t>
    </r>
  </si>
  <si>
    <r>
      <rPr>
        <b/>
        <u/>
        <sz val="18"/>
        <rFont val="Arial"/>
        <family val="2"/>
        <charset val="238"/>
      </rPr>
      <t>Zwiększenie planu dotacji podmiotowej</t>
    </r>
    <r>
      <rPr>
        <sz val="18"/>
        <rFont val="Arial"/>
        <family val="2"/>
        <charset val="238"/>
      </rPr>
      <t xml:space="preserve"> dla Muzeum - Zamku w Łańcucie z przeznaczeniem na dofinansowanie działalności bieżącej w zakresie realizowanych zadań statutowych.</t>
    </r>
  </si>
  <si>
    <r>
      <rPr>
        <b/>
        <u/>
        <sz val="18"/>
        <rFont val="Arial"/>
        <family val="2"/>
        <charset val="238"/>
      </rPr>
      <t>Zwiększenie planu dotacji podmiotowej</t>
    </r>
    <r>
      <rPr>
        <sz val="18"/>
        <rFont val="Arial"/>
        <family val="2"/>
        <charset val="238"/>
      </rPr>
      <t xml:space="preserve"> dla Muzeum Narodowego Ziemi Przemyskiej w Przemyślu z przeznaczeniem na dofinansowanie działalności bieżącej w zakresie realizowanych zadań statutowych.</t>
    </r>
  </si>
  <si>
    <r>
      <rPr>
        <b/>
        <u/>
        <sz val="18"/>
        <rFont val="Arial"/>
        <family val="2"/>
        <charset val="238"/>
      </rPr>
      <t>Zwiększenie planu dotacji podmiotowej</t>
    </r>
    <r>
      <rPr>
        <sz val="18"/>
        <rFont val="Arial"/>
        <family val="2"/>
        <charset val="238"/>
      </rPr>
      <t xml:space="preserve"> dla Muzeum Marii Konopnickiej w Żarnowcu z przeznaczeniem na dofinansowanie działalności bieżącej w zakresie realizowanych zadań statutowych.</t>
    </r>
  </si>
  <si>
    <r>
      <rPr>
        <b/>
        <u/>
        <sz val="18"/>
        <rFont val="Arial"/>
        <family val="2"/>
        <charset val="238"/>
      </rPr>
      <t>Ustalenie planu dotacji celowej</t>
    </r>
    <r>
      <rPr>
        <sz val="18"/>
        <rFont val="Arial"/>
        <family val="2"/>
        <charset val="238"/>
      </rPr>
      <t xml:space="preserve"> dla  Muzeum Marii Konopnickiej w Żarnowcu z przeznaczeniem na realizację wskazanych zadań i programów - na zadanie pn. "Zorganizowanie i uczczenie 120. rocznicy Daru Narodowego dla Marii Konopnickiej i przyjazdu autorki Roty na Podkarpacie". </t>
    </r>
  </si>
  <si>
    <r>
      <rPr>
        <b/>
        <u/>
        <sz val="17"/>
        <rFont val="Arial"/>
        <family val="2"/>
        <charset val="238"/>
      </rPr>
      <t>Ustalenie planu wydatków na dotację celową</t>
    </r>
    <r>
      <rPr>
        <sz val="17"/>
        <rFont val="Arial"/>
        <family val="2"/>
        <charset val="238"/>
      </rPr>
      <t xml:space="preserve"> z przeznaczeniem na pomoc finansową dla Powiatu Ropczycko-Sędziszowskego na realizację zadania pn. "Odbudowa domu rodzinnego kpt. Karola Chmiela  - etap przygotowawczy".</t>
    </r>
  </si>
  <si>
    <t>PBGiTR Rzeszów</t>
  </si>
  <si>
    <t>01004</t>
  </si>
  <si>
    <t>Dep. RG/ROPS</t>
  </si>
  <si>
    <t>Dep. RR</t>
  </si>
  <si>
    <r>
      <rPr>
        <b/>
        <u/>
        <sz val="18"/>
        <color theme="1"/>
        <rFont val="Arial"/>
        <family val="2"/>
        <charset val="238"/>
      </rPr>
      <t>Ustalenie planu wydatków</t>
    </r>
    <r>
      <rPr>
        <sz val="18"/>
        <color theme="1"/>
        <rFont val="Arial"/>
        <family val="2"/>
        <charset val="238"/>
      </rPr>
      <t xml:space="preserve"> z przeznaczeniem na składkę członkowską z tytułu przynależności Województwa Podkarpackiego jako członek wspierający do Stowarzyszenia Podkarpacka Dolina Wodorowa.</t>
    </r>
  </si>
  <si>
    <t>ROPS</t>
  </si>
  <si>
    <t>Dep. PG</t>
  </si>
  <si>
    <t>01041</t>
  </si>
  <si>
    <r>
      <rPr>
        <b/>
        <i/>
        <u/>
        <sz val="18"/>
        <rFont val="Arial"/>
        <family val="2"/>
        <charset val="238"/>
      </rPr>
      <t xml:space="preserve">Przeniesienia w planie wydatków majątkowych </t>
    </r>
    <r>
      <rPr>
        <sz val="18"/>
        <rFont val="Arial"/>
        <family val="2"/>
        <charset val="238"/>
      </rPr>
      <t>Podkarpackiego Biura Geodezji i Terenów Rolnych w Rzeszowie, 
w tym:
1) zmniejszenie planu wydatków na zadanie pn. "Zakup sprzętu geodezyjnego wraz z oprogramowaniem",
2) ustalenie planu wydatków na zakup serwerów NAS wraz z dyskami i zasilaczami.</t>
    </r>
  </si>
  <si>
    <t>Dep. RP</t>
  </si>
  <si>
    <r>
      <rPr>
        <b/>
        <u/>
        <sz val="17"/>
        <rFont val="Arial"/>
        <family val="2"/>
        <charset val="238"/>
      </rPr>
      <t>Zwiększenie planu dotacji podmiotowej</t>
    </r>
    <r>
      <rPr>
        <sz val="17"/>
        <rFont val="Arial"/>
        <family val="2"/>
        <charset val="238"/>
      </rPr>
      <t xml:space="preserve"> dla Muzeum Polaków Ratujących Żydów podczas II wojny światowej im. Rodziny Ulmów w Markowej na dofinansowanie działalności bieżącej w zakresie realizowanych zadń statutowych.</t>
    </r>
  </si>
  <si>
    <r>
      <rPr>
        <b/>
        <u/>
        <sz val="18"/>
        <rFont val="Arial"/>
        <family val="2"/>
        <charset val="238"/>
      </rPr>
      <t>Ustalenie planu wydatków</t>
    </r>
    <r>
      <rPr>
        <sz val="18"/>
        <rFont val="Arial"/>
        <family val="2"/>
        <charset val="238"/>
      </rPr>
      <t xml:space="preserve"> z przeznaczeniem na realizację projektu pn. "Rozbudowa drogi wojewódzkiej Nr 865 na odcinku Oleszyce - Cieszanów" w ramach programu Fundusze Europejskie dla Polski Wschodniej 2021-2027.
</t>
    </r>
    <r>
      <rPr>
        <b/>
        <sz val="18"/>
        <rFont val="Arial"/>
        <family val="2"/>
        <charset val="238"/>
      </rPr>
      <t>Wraz w wprowadzeniem przedsięwzięcia do wykazu przedsięwzięć ujętych w WPF.</t>
    </r>
  </si>
  <si>
    <r>
      <rPr>
        <b/>
        <i/>
        <u/>
        <sz val="18"/>
        <rFont val="Arial"/>
        <family val="2"/>
        <charset val="238"/>
      </rPr>
      <t>Zwiększenie planu wydatków</t>
    </r>
    <r>
      <rPr>
        <sz val="18"/>
        <rFont val="Arial"/>
        <family val="2"/>
        <charset val="238"/>
      </rPr>
      <t xml:space="preserve"> z przeznaczeniem na realizację zadania pn. "Opracowanie dokumentacji projektowych i uzyskanie decyzji o zezwoleniu na realizację inwestycji drogowych".
</t>
    </r>
    <r>
      <rPr>
        <b/>
        <sz val="18"/>
        <rFont val="Arial"/>
        <family val="2"/>
        <charset val="238"/>
      </rPr>
      <t>Dotyczy przedsięwzięcia ujętego w wykazie przedsięwzięć ujętych w WPF.</t>
    </r>
  </si>
  <si>
    <r>
      <rPr>
        <b/>
        <i/>
        <u/>
        <sz val="18"/>
        <rFont val="Arial"/>
        <family val="2"/>
        <charset val="238"/>
      </rPr>
      <t xml:space="preserve">Ustalenie planu wydatków </t>
    </r>
    <r>
      <rPr>
        <sz val="18"/>
        <rFont val="Arial"/>
        <family val="2"/>
        <charset val="238"/>
      </rPr>
      <t xml:space="preserve">z przeznaczeniem na realizację zadania pn. "Modernizacja części ulicy Tadeusza Kościuszki od skrzyżowania z ulicą Sikorskiego do skrzyżowania  z DK 94 oraz części ulicy Cetnarskiego od ulicy Słowackiego do ulicy Józefa Piłsudskiego i Józefa Piłsudskiego od ulicy Cetnarskiego do DK94".
</t>
    </r>
    <r>
      <rPr>
        <b/>
        <sz val="18"/>
        <rFont val="Arial"/>
        <family val="2"/>
        <charset val="238"/>
      </rPr>
      <t>Wraz w wprowadzeniem przedsięwzięcia do wykazu przedsięwzięć ujętych w WPF.</t>
    </r>
  </si>
  <si>
    <r>
      <rPr>
        <b/>
        <i/>
        <u/>
        <sz val="18"/>
        <rFont val="Arial"/>
        <family val="2"/>
        <charset val="238"/>
      </rPr>
      <t xml:space="preserve">Zwiększenie planu wydatków </t>
    </r>
    <r>
      <rPr>
        <sz val="18"/>
        <rFont val="Arial"/>
        <family val="2"/>
        <charset val="238"/>
      </rPr>
      <t xml:space="preserve">z przeznaczeniem na zimowe utrzymanie dróg wojewódzkich, w tym na:
1) zakup materiałów do zimowego utrzymania dróg - 6.000.000,-zł,
2) zakup usług sprzętowych przy zimowym utrzymaniu dróg - 2.000.000,-zł. 
</t>
    </r>
    <r>
      <rPr>
        <b/>
        <sz val="18"/>
        <rFont val="Arial"/>
        <family val="2"/>
        <charset val="238"/>
      </rPr>
      <t>Dotyczy przedsięwzięcia ujętego w wykazie przedsięwzięć ujętych w WPF.</t>
    </r>
  </si>
  <si>
    <r>
      <rPr>
        <b/>
        <u/>
        <sz val="18"/>
        <rFont val="Arial"/>
        <family val="2"/>
        <charset val="238"/>
      </rPr>
      <t>Ustalenie planu dotacji  celowej</t>
    </r>
    <r>
      <rPr>
        <sz val="18"/>
        <rFont val="Arial"/>
        <family val="2"/>
        <charset val="238"/>
      </rPr>
      <t xml:space="preserve"> dla Centrum Kulturalnego w Przemyślu z przeznaczeniem na realizację wskazanych zadań i programów - na zadanie pn. "Bardzo Młoda Kultura". 
</t>
    </r>
    <r>
      <rPr>
        <b/>
        <sz val="18"/>
        <rFont val="Arial"/>
        <family val="2"/>
        <charset val="238"/>
      </rPr>
      <t>Wraz w wprowadzeniem przedsięwzięcia do wykazu przedsięwzięć ujętych w WPF.</t>
    </r>
  </si>
  <si>
    <r>
      <rPr>
        <b/>
        <u/>
        <sz val="17"/>
        <rFont val="Arial"/>
        <family val="2"/>
        <charset val="238"/>
      </rPr>
      <t>Ustalenie planu dotacji celowej</t>
    </r>
    <r>
      <rPr>
        <sz val="17"/>
        <rFont val="Arial"/>
        <family val="2"/>
        <charset val="238"/>
      </rPr>
      <t xml:space="preserve"> dla Muzeum Marii Konopnickiej w Żarnowcu na realizację zadania pn. Restauracja i poprawa infrastruktury Muzeum Marii Konopnickiej w Żarnowcu.
</t>
    </r>
    <r>
      <rPr>
        <b/>
        <sz val="17"/>
        <rFont val="Arial"/>
        <family val="2"/>
        <charset val="238"/>
      </rPr>
      <t>Wraz w wprowadzeniem przedsięwzięcia do wykazu przedsięwzięć ujętych w WPF.</t>
    </r>
  </si>
  <si>
    <t>dotacja celowa z budżetu państwa</t>
  </si>
  <si>
    <t>Finansowanie wydatków</t>
  </si>
  <si>
    <t xml:space="preserve">środki własne Samorządu Województwa </t>
  </si>
  <si>
    <t>środki z budżetu UE</t>
  </si>
  <si>
    <t>środki z  budżetu UE - 1.870.000,-zł, 
środki własne Samorządu Województwa - 330.000,-zł</t>
  </si>
  <si>
    <t>dotacja celowa z budżetu  państwa - 68.000,-zł,
środki własne Samorządu Województwa - 12.000,-zł</t>
  </si>
  <si>
    <t>Dep. DO</t>
  </si>
  <si>
    <r>
      <rPr>
        <b/>
        <u/>
        <sz val="17"/>
        <rFont val="Arial"/>
        <family val="2"/>
        <charset val="238"/>
      </rPr>
      <t>Zwiększenie planu dotacji celowych</t>
    </r>
    <r>
      <rPr>
        <sz val="17"/>
        <rFont val="Arial"/>
        <family val="2"/>
        <charset val="238"/>
      </rPr>
      <t xml:space="preserve"> na prace konserwatorskie, restauratorskie lub roboty budowlane przy zabytkach wpisanych do rejestru zabytków położonych na obszarze Województwa Podkarpackiego, w tym dla:
1) jednostek sektora finansów publicznych – 690.000,-zł,
2) jednostek spoza sektora finansów publicznych – 260.000,-zł.</t>
    </r>
  </si>
  <si>
    <r>
      <rPr>
        <b/>
        <u/>
        <sz val="18"/>
        <rFont val="Arial"/>
        <family val="2"/>
        <charset val="238"/>
      </rPr>
      <t>Zwiększenie planu dotacji podmiotowej</t>
    </r>
    <r>
      <rPr>
        <sz val="18"/>
        <rFont val="Arial"/>
        <family val="2"/>
        <charset val="238"/>
      </rPr>
      <t xml:space="preserve"> dla Filharmonii Podkarpackiej im. A.Malawskiego w Rzeszowie z przeznaczeniem na dofinansowanie działalności bieżącej w zakresie realizowanych zadań statutowych.</t>
    </r>
  </si>
  <si>
    <t>Dochody z tytułu pomocy finansowej udzielonej Województwu Podkarpackiemu przez Powiat Łańcucki w kwocie 300.000,-zł oraz przez Miasto Łańcut w kwocie 200.000,-zł na realizację inwestycji pn. "Modernizacja części ulicy Tadeusza Kościuszki od skrzyżowania z ulicą Sikorskiego do skrzyżowania  z DK 94 oraz części ulicy Cetnarskiego od ulicy Słowackiego do ulicy Józefa Piłsudskiego i Józefa Piłsudskiego od ulicy Cetnarskiego do DK94".</t>
  </si>
  <si>
    <t xml:space="preserve">Zwrot wydatków poniesionych w 2022r. na zakup lokali mieszkalnych. </t>
  </si>
  <si>
    <t>Dochody z tytułu dotacji celowej z budżetu państwa na finansowanie wydatków objętych Pomocą Techniczną  Regionalnego Programu Operacyjnego Województwa Podkarpackiego na lata 2014-2020 (przeniesienie z dochodów bieżących na dochody majątkowe).</t>
  </si>
  <si>
    <r>
      <rPr>
        <b/>
        <u/>
        <sz val="18"/>
        <rFont val="Arial"/>
        <family val="2"/>
        <charset val="238"/>
      </rPr>
      <t xml:space="preserve">Przeniesienia w planie wydatków </t>
    </r>
    <r>
      <rPr>
        <sz val="18"/>
        <rFont val="Arial"/>
        <family val="2"/>
        <charset val="238"/>
      </rPr>
      <t>związanych z obsługą Programu Rozwoju Obszarów Wiejskich poprzez:
- zmniejszenie planu wydatków niedotacyjnych,
- ustalenie planu dotacji dla Partnerów Krajowej Sieci Obszarów Wiejskich.</t>
    </r>
  </si>
  <si>
    <r>
      <rPr>
        <b/>
        <u/>
        <sz val="18"/>
        <rFont val="Arial"/>
        <family val="2"/>
        <charset val="238"/>
      </rPr>
      <t>Przeniesienia w planie wydatków</t>
    </r>
    <r>
      <rPr>
        <sz val="18"/>
        <rFont val="Arial"/>
        <family val="2"/>
        <charset val="238"/>
      </rPr>
      <t xml:space="preserve"> w ramach Podkarpackiego Programu Odnowy Wsi na lata 2021-2025 na realizację II etapu koncepcji "Uniwersytet Samorządności" poprzez:
1) zmniejszenie planu wydatków bieżących na zakup usług,
2) ustalenie planu dotacji na pomoc finansową dla jst.</t>
    </r>
  </si>
  <si>
    <r>
      <rPr>
        <b/>
        <i/>
        <u/>
        <sz val="18"/>
        <rFont val="Arial"/>
        <family val="2"/>
        <charset val="238"/>
      </rPr>
      <t xml:space="preserve">Zmiany w planie wydatków </t>
    </r>
    <r>
      <rPr>
        <sz val="18"/>
        <rFont val="Arial"/>
        <family val="2"/>
        <charset val="238"/>
      </rPr>
      <t>na realizację Podkarpackiego Programu Odnowy Wsi na lata 2021-2025 poprzez:
1) przeniesienia w planie wydatków bieżących (z zakupu usług na dotacje na pomoc finansową dla jednostek samorządu terytorialnego) - 967.424,-zł,
2) zwiększenie planu dotacji na pomoc finansową dla jednostek samorządu terytorialnego - 37.975,-zł.</t>
    </r>
  </si>
  <si>
    <r>
      <rPr>
        <b/>
        <u/>
        <sz val="18"/>
        <rFont val="Arial"/>
        <family val="2"/>
        <charset val="238"/>
      </rPr>
      <t>Zwiększenie planu wydatków</t>
    </r>
    <r>
      <rPr>
        <sz val="18"/>
        <rFont val="Arial"/>
        <family val="2"/>
        <charset val="238"/>
      </rPr>
      <t xml:space="preserve"> na realizację projektu pn. "Podkarpacka Platforma Wsparcia Biznesu" w ramach Regionalnego Programu Operacyjnego Województwa Podkarpackiego na lata 2014-2020.
</t>
    </r>
    <r>
      <rPr>
        <b/>
        <sz val="18"/>
        <rFont val="Arial"/>
        <family val="2"/>
        <charset val="238"/>
      </rPr>
      <t>Dotyczy przedsięwzięcia ujętego w wykazie przedsięwzięć ujętych w WPF.</t>
    </r>
  </si>
  <si>
    <t>pmoc finansowa od Powiatu Łańcuckiego - 300.000,-zł oraz Miasta Łańcut - 200.000,-zł.</t>
  </si>
  <si>
    <r>
      <rPr>
        <b/>
        <u/>
        <sz val="18"/>
        <rFont val="Arial"/>
        <family val="2"/>
        <charset val="238"/>
      </rPr>
      <t>Zmiany w planie wydatków</t>
    </r>
    <r>
      <rPr>
        <sz val="18"/>
        <rFont val="Arial"/>
        <family val="2"/>
        <charset val="238"/>
      </rPr>
      <t xml:space="preserve"> przeznaczonych na realizację projektu "Inteligentne specjalizacje - narzędzie wzrostu innowacyjności i konkurencyjności województwa podkarpackiego" w ramach RPO WP na lata 2014-2020, w tym:
1) przeniesienie kwoty 20.000,-zł (z wydatków majątkowych na wydatki bieżące),
2) zwiększenie planu wydatków bieżących o kwotę 20.101,-zł. 
</t>
    </r>
    <r>
      <rPr>
        <b/>
        <sz val="18"/>
        <rFont val="Arial"/>
        <family val="2"/>
        <charset val="238"/>
      </rPr>
      <t>Dotyczy przedsięwzięcia ujętego w wykazie przedsięwzięć ujętych w WPF.</t>
    </r>
  </si>
  <si>
    <r>
      <rPr>
        <b/>
        <u/>
        <sz val="18"/>
        <rFont val="Arial"/>
        <family val="2"/>
        <charset val="238"/>
      </rPr>
      <t>Przeniesienia w planie wydatków</t>
    </r>
    <r>
      <rPr>
        <sz val="18"/>
        <rFont val="Arial"/>
        <family val="2"/>
        <charset val="238"/>
      </rPr>
      <t xml:space="preserve"> przeznaczonych na realizację projektu pn. "Wsparcie UMWP w Rzeszowie w związku z realizacją RPO WP w 2023 r." w ramach Pomocy Technicznej RPO WP 2014-2020 (przeniesienie z wydatków bieżacych na wydatki majątkowe).
</t>
    </r>
    <r>
      <rPr>
        <b/>
        <sz val="18"/>
        <rFont val="Arial"/>
        <family val="2"/>
        <charset val="238"/>
      </rPr>
      <t>Dotyczy przedsięwzięcia ujętego w wykazie przedsięwzięć ujętych w WPF.</t>
    </r>
  </si>
  <si>
    <r>
      <rPr>
        <b/>
        <u/>
        <sz val="18"/>
        <rFont val="Arial"/>
        <family val="2"/>
        <charset val="238"/>
      </rPr>
      <t>Zwiększenie planu wydatków</t>
    </r>
    <r>
      <rPr>
        <sz val="18"/>
        <rFont val="Arial"/>
        <family val="2"/>
        <charset val="238"/>
      </rPr>
      <t xml:space="preserve"> z przeznaczeniem na realizację działań promocyjnych Województwa Podkarpackiego oraz związanych z upamiętnieniem wydarzeń patriotyczno-religijnych majacych na celu pielęgnowanie polskości oraz kształtowanie świadomości narodowej, obywatelskiej i kulturowej, a także tożsamości lokalnej ( dotyczy przede wszystkim działań związanych z uroczystościami beatyfikacyjnymi Rodziny Ulmów).</t>
    </r>
  </si>
  <si>
    <r>
      <rPr>
        <b/>
        <u/>
        <sz val="18"/>
        <color theme="1"/>
        <rFont val="Arial"/>
        <family val="2"/>
        <charset val="238"/>
      </rPr>
      <t>Przeniesienia w planie wydatków</t>
    </r>
    <r>
      <rPr>
        <sz val="18"/>
        <color theme="1"/>
        <rFont val="Arial"/>
        <family val="2"/>
        <charset val="238"/>
      </rPr>
      <t xml:space="preserve"> finansowanych z wpływów z tytułu wydawania zezwoleń na obrót hurtowy napojami alkoholowymi przeznaczonych na realizację Wojewódzkiego Programu Profilaktyki i Rozwiązywania Problemów Alkoholowych oraz Przeciwdziałania Narkomanii, poprzez:
1) zmniejszenie planu dotacji celowej dla jednostek spoza sektora na realizację zadań związanych z przeciwdziałaniem alkoholizmowi,
2) ustalenie planu dotacji dla Gminy Przeworsk na dofinansowanie wyposażenia Centrum Integracji Społecznej (CIS) w Chałupkach.</t>
    </r>
  </si>
  <si>
    <r>
      <rPr>
        <b/>
        <i/>
        <u/>
        <sz val="18"/>
        <rFont val="Arial"/>
        <family val="2"/>
        <charset val="238"/>
      </rPr>
      <t>Zmniejszenie planu wydatków</t>
    </r>
    <r>
      <rPr>
        <sz val="18"/>
        <rFont val="Arial"/>
        <family val="2"/>
        <charset val="238"/>
      </rPr>
      <t xml:space="preserve"> przeznaczonych na realizację Uchwały Nr XLVII/780/22 Sejmiku Województwa Podkarpackiego z dnia 28 marca 2022 r. w sprawie zakresu pomocy Województwa Podkarpackiego obywatelom Ukrainy w związku z konfliktem zbrojnym na terytorium tego państwa oraz Uchwały Sejmiku z dnia 29 sierpnia 2022 r. w sprawie wyrażenia zgody na nabycie lokali mieszkalnych, w tym przeznaczonych na:
-zakup lokali mieszkalnych - 5.778.699,-zł,
-pierwsze wyposażenie lokali mieszkalnych - 760.000,-zł.</t>
    </r>
  </si>
  <si>
    <r>
      <rPr>
        <b/>
        <u/>
        <sz val="18"/>
        <color theme="1"/>
        <rFont val="Arial"/>
        <family val="2"/>
        <charset val="238"/>
      </rPr>
      <t>Zwiększenie planu wydatków</t>
    </r>
    <r>
      <rPr>
        <sz val="18"/>
        <color theme="1"/>
        <rFont val="Arial"/>
        <family val="2"/>
        <charset val="238"/>
      </rPr>
      <t xml:space="preserve"> z przeznaczeniem na:
1) wynagrodzenia i składki od nich naliczane pracowników zajmujących się kontrolą i windykacją opłat za korzystanie ze środowiska oraz opłat i kar za usuwanie drzew i krzewów - 90.840,-zł,
2) zakup sprzętu komputerowego 10.000,-zł.</t>
    </r>
  </si>
  <si>
    <r>
      <rPr>
        <b/>
        <i/>
        <u/>
        <sz val="18"/>
        <rFont val="Arial"/>
        <family val="2"/>
        <charset val="238"/>
      </rPr>
      <t>Zmiana klasyfikacji wydatków</t>
    </r>
    <r>
      <rPr>
        <sz val="18"/>
        <rFont val="Arial"/>
        <family val="2"/>
        <charset val="238"/>
      </rPr>
      <t xml:space="preserve"> przeznaczonych na dotacje celową dla Miasta Rzeszowa na opracowanie niezbędnej dokumentacji (PFU) dla zadania pn. "Budowa DW w Rzeszowie na odcinku od ul. Warszawskiej do ul. Krakowskiej - połączenie DK 97 z DK 94" w ramach zadania inwestycyjnego pod nazwą ”Budowa drogi wraz z wiaduktem (nad ul. Warszawską i torami kolejowymi) od ul. Warszawskiej do ul. Krakowskiej”. </t>
    </r>
  </si>
  <si>
    <t>Dochody z tytułu środków pochodzących z budżetu UE na realizację projektów w ramach programu Fundusze Europejskie dla Polski Wschodniej 2021-2027.</t>
  </si>
  <si>
    <t>Dochody z tytułu środków pochodzących z budżetu UE na realizację projektu pn. "Inteligentne specjalizacje - narzędzie wzrostu innowacyjności i konkurencyjności województwa podkarpackiego" w ramach Regionalnego Programu Operacyjnego Województwa Podkarpackiego na lata 2014-2020, w tym:
-przeniesienie kwoty 20.000,-zł z dochodów majątkowych na dochody bieżące,
-zwiększenie planu dochodów o kwotę 20.101,-zł.</t>
  </si>
  <si>
    <t>Dochody z tytułu środków pochodzacych z budżetu UE na realizację projektu pn. „Podkarpacka Platforma Wsparcia Biznesu” w ramach Regionalnego Programu Operacyjnego Województwa Podkarpackiego na lata 2014-2020.</t>
  </si>
  <si>
    <t>Załącznik do uzasadnienia 
do projektu uchwały Sejmiku 
w sprawie zmian w budżecie 
Województwa Podkarpackiego na 2023 r.</t>
  </si>
  <si>
    <r>
      <rPr>
        <b/>
        <u/>
        <sz val="18"/>
        <rFont val="Arial"/>
        <family val="2"/>
        <charset val="238"/>
      </rPr>
      <t>Zwiększenie planu dotacji podmiotowej</t>
    </r>
    <r>
      <rPr>
        <sz val="18"/>
        <rFont val="Arial"/>
        <family val="2"/>
        <charset val="238"/>
      </rPr>
      <t xml:space="preserve"> dla Wojewódzkiego Domu Kultury w Rzeszowie z przeznaczeniem na dofinansowanie działalności bieżącej w zakresie realizowanych zadań statutowych.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</si>
</sst>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7"/>
      <name val="Arial"/>
      <family val="2"/>
      <charset val="238"/>
    </font>
    <font>
      <b/>
      <sz val="17"/>
      <color theme="1"/>
      <name val="Arial"/>
      <family val="2"/>
      <charset val="238"/>
    </font>
    <font>
      <sz val="17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1"/>
      <name val="Arial"/>
      <family val="2"/>
      <charset val="238"/>
    </font>
    <font>
      <b/>
      <sz val="14"/>
      <name val="Arial"/>
      <family val="2"/>
      <charset val="238"/>
    </font>
    <font>
      <b/>
      <i/>
      <sz val="14"/>
      <name val="Arial"/>
      <family val="2"/>
      <charset val="238"/>
    </font>
    <font>
      <sz val="14"/>
      <color indexed="10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name val="Arial"/>
      <family val="2"/>
      <charset val="238"/>
    </font>
    <font>
      <sz val="17"/>
      <name val="Arial"/>
      <family val="2"/>
      <charset val="238"/>
    </font>
    <font>
      <sz val="17"/>
      <color indexed="10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8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8"/>
      <color indexed="8"/>
      <name val="Arial"/>
      <family val="2"/>
      <charset val="238"/>
    </font>
    <font>
      <sz val="18"/>
      <name val="Arial"/>
      <family val="2"/>
      <charset val="238"/>
    </font>
    <font>
      <b/>
      <i/>
      <u/>
      <sz val="18"/>
      <name val="Arial"/>
      <family val="2"/>
      <charset val="238"/>
    </font>
    <font>
      <sz val="18"/>
      <color indexed="8"/>
      <name val="Arial"/>
      <family val="2"/>
      <charset val="238"/>
    </font>
    <font>
      <sz val="18"/>
      <color rgb="FF000000"/>
      <name val="Arial"/>
      <family val="2"/>
      <charset val="238"/>
    </font>
    <font>
      <sz val="18"/>
      <color theme="1"/>
      <name val="Arial"/>
      <family val="2"/>
      <charset val="238"/>
    </font>
    <font>
      <b/>
      <u/>
      <sz val="18"/>
      <color theme="1"/>
      <name val="Arial"/>
      <family val="2"/>
      <charset val="238"/>
    </font>
    <font>
      <b/>
      <u/>
      <sz val="18"/>
      <name val="Arial"/>
      <family val="2"/>
      <charset val="238"/>
    </font>
    <font>
      <b/>
      <u/>
      <sz val="17"/>
      <name val="Arial"/>
      <family val="2"/>
      <charset val="238"/>
    </font>
    <font>
      <b/>
      <sz val="13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16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2"/>
    <xf numFmtId="0" fontId="8" fillId="3" borderId="2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3" fontId="7" fillId="3" borderId="4" xfId="2" applyNumberFormat="1" applyFont="1" applyFill="1" applyBorder="1" applyAlignment="1">
      <alignment horizontal="center" vertical="center"/>
    </xf>
    <xf numFmtId="3" fontId="10" fillId="3" borderId="12" xfId="2" applyNumberFormat="1" applyFont="1" applyFill="1" applyBorder="1" applyAlignment="1">
      <alignment horizontal="center" vertical="center"/>
    </xf>
    <xf numFmtId="3" fontId="10" fillId="3" borderId="5" xfId="2" applyNumberFormat="1" applyFont="1" applyFill="1" applyBorder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11" fillId="0" borderId="0" xfId="2" applyFont="1"/>
    <xf numFmtId="0" fontId="10" fillId="0" borderId="0" xfId="2" applyFont="1"/>
    <xf numFmtId="3" fontId="0" fillId="0" borderId="0" xfId="0" applyNumberFormat="1"/>
    <xf numFmtId="3" fontId="13" fillId="0" borderId="4" xfId="0" applyNumberFormat="1" applyFont="1" applyBorder="1" applyAlignment="1">
      <alignment vertical="center" wrapText="1"/>
    </xf>
    <xf numFmtId="0" fontId="12" fillId="0" borderId="11" xfId="2" applyFont="1" applyBorder="1" applyAlignment="1">
      <alignment horizontal="left" vertical="center" wrapText="1"/>
    </xf>
    <xf numFmtId="3" fontId="12" fillId="0" borderId="4" xfId="2" applyNumberFormat="1" applyFont="1" applyBorder="1" applyAlignment="1">
      <alignment horizontal="right" vertical="center" wrapText="1"/>
    </xf>
    <xf numFmtId="0" fontId="12" fillId="0" borderId="4" xfId="2" applyFont="1" applyBorder="1" applyAlignment="1">
      <alignment horizontal="center" vertical="center" wrapText="1"/>
    </xf>
    <xf numFmtId="3" fontId="12" fillId="0" borderId="11" xfId="2" applyNumberFormat="1" applyFont="1" applyBorder="1" applyAlignment="1">
      <alignment horizontal="right" vertical="center" wrapText="1"/>
    </xf>
    <xf numFmtId="3" fontId="13" fillId="0" borderId="5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3" fontId="13" fillId="4" borderId="4" xfId="0" applyNumberFormat="1" applyFont="1" applyFill="1" applyBorder="1" applyAlignment="1">
      <alignment vertical="center" wrapText="1"/>
    </xf>
    <xf numFmtId="3" fontId="2" fillId="3" borderId="4" xfId="0" applyNumberFormat="1" applyFont="1" applyFill="1" applyBorder="1" applyAlignment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15" fillId="0" borderId="11" xfId="2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3" fontId="17" fillId="3" borderId="4" xfId="0" applyNumberFormat="1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3" fontId="18" fillId="3" borderId="4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right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0" fontId="16" fillId="0" borderId="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3" fontId="22" fillId="0" borderId="5" xfId="0" applyNumberFormat="1" applyFont="1" applyBorder="1" applyAlignment="1">
      <alignment horizontal="left" vertical="center" wrapText="1"/>
    </xf>
    <xf numFmtId="0" fontId="23" fillId="0" borderId="4" xfId="0" applyFont="1" applyBorder="1" applyAlignment="1">
      <alignment vertical="center"/>
    </xf>
    <xf numFmtId="0" fontId="23" fillId="0" borderId="4" xfId="0" applyFont="1" applyBorder="1" applyAlignment="1">
      <alignment vertical="center" wrapText="1"/>
    </xf>
    <xf numFmtId="0" fontId="23" fillId="0" borderId="4" xfId="0" applyFont="1" applyBorder="1" applyAlignment="1">
      <alignment horizontal="center" vertical="center"/>
    </xf>
    <xf numFmtId="3" fontId="23" fillId="0" borderId="4" xfId="0" applyNumberFormat="1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5" xfId="0" applyFont="1" applyBorder="1" applyAlignment="1">
      <alignment vertical="center"/>
    </xf>
    <xf numFmtId="3" fontId="19" fillId="0" borderId="5" xfId="0" applyNumberFormat="1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3" fontId="19" fillId="4" borderId="4" xfId="0" applyNumberFormat="1" applyFont="1" applyFill="1" applyBorder="1" applyAlignment="1">
      <alignment vertical="center" wrapText="1"/>
    </xf>
    <xf numFmtId="0" fontId="23" fillId="0" borderId="4" xfId="0" applyFont="1" applyBorder="1" applyAlignment="1">
      <alignment horizontal="left" vertical="center" wrapText="1"/>
    </xf>
    <xf numFmtId="3" fontId="19" fillId="4" borderId="5" xfId="0" applyNumberFormat="1" applyFont="1" applyFill="1" applyBorder="1" applyAlignment="1">
      <alignment vertical="center" wrapText="1"/>
    </xf>
    <xf numFmtId="3" fontId="22" fillId="0" borderId="4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3" fontId="21" fillId="0" borderId="5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0" xfId="0" applyFill="1"/>
    <xf numFmtId="0" fontId="19" fillId="0" borderId="12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vertical="center" wrapText="1"/>
    </xf>
    <xf numFmtId="3" fontId="19" fillId="0" borderId="7" xfId="0" applyNumberFormat="1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quotePrefix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left" vertical="center" wrapText="1"/>
    </xf>
    <xf numFmtId="3" fontId="21" fillId="0" borderId="5" xfId="0" applyNumberFormat="1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center" wrapText="1"/>
    </xf>
    <xf numFmtId="3" fontId="21" fillId="0" borderId="4" xfId="0" applyNumberFormat="1" applyFont="1" applyFill="1" applyBorder="1" applyAlignment="1">
      <alignment horizontal="left" vertical="center" wrapText="1"/>
    </xf>
    <xf numFmtId="0" fontId="0" fillId="0" borderId="11" xfId="0" applyFill="1" applyBorder="1"/>
    <xf numFmtId="0" fontId="0" fillId="0" borderId="3" xfId="0" applyFill="1" applyBorder="1"/>
    <xf numFmtId="3" fontId="19" fillId="0" borderId="3" xfId="0" applyNumberFormat="1" applyFont="1" applyFill="1" applyBorder="1" applyAlignment="1">
      <alignment horizontal="right" vertical="center" wrapText="1"/>
    </xf>
    <xf numFmtId="0" fontId="5" fillId="0" borderId="0" xfId="2" applyAlignment="1"/>
    <xf numFmtId="0" fontId="12" fillId="0" borderId="4" xfId="2" applyFont="1" applyFill="1" applyBorder="1" applyAlignment="1">
      <alignment horizontal="center" vertical="center"/>
    </xf>
    <xf numFmtId="3" fontId="12" fillId="0" borderId="10" xfId="2" applyNumberFormat="1" applyFont="1" applyFill="1" applyBorder="1" applyAlignment="1">
      <alignment horizontal="center" vertical="center" wrapText="1"/>
    </xf>
    <xf numFmtId="3" fontId="12" fillId="0" borderId="12" xfId="2" applyNumberFormat="1" applyFont="1" applyFill="1" applyBorder="1" applyAlignment="1">
      <alignment horizontal="right" vertical="center" wrapText="1"/>
    </xf>
    <xf numFmtId="0" fontId="12" fillId="0" borderId="10" xfId="2" applyFont="1" applyFill="1" applyBorder="1" applyAlignment="1">
      <alignment horizontal="left" vertical="center" wrapText="1"/>
    </xf>
    <xf numFmtId="0" fontId="0" fillId="0" borderId="0" xfId="0" applyFill="1" applyBorder="1"/>
    <xf numFmtId="3" fontId="19" fillId="0" borderId="5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3" fontId="19" fillId="0" borderId="6" xfId="0" applyNumberFormat="1" applyFont="1" applyFill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3" fontId="19" fillId="0" borderId="4" xfId="0" applyNumberFormat="1" applyFont="1" applyFill="1" applyBorder="1" applyAlignment="1">
      <alignment vertical="center" wrapText="1"/>
    </xf>
    <xf numFmtId="49" fontId="19" fillId="0" borderId="12" xfId="0" quotePrefix="1" applyNumberFormat="1" applyFont="1" applyFill="1" applyBorder="1" applyAlignment="1">
      <alignment horizontal="center" vertical="center"/>
    </xf>
    <xf numFmtId="3" fontId="12" fillId="0" borderId="4" xfId="2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12" fillId="0" borderId="12" xfId="2" applyFont="1" applyFill="1" applyBorder="1" applyAlignment="1">
      <alignment horizontal="center" vertical="center" wrapText="1"/>
    </xf>
    <xf numFmtId="3" fontId="12" fillId="0" borderId="2" xfId="2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3" fontId="21" fillId="0" borderId="5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19" fillId="0" borderId="12" xfId="0" applyNumberFormat="1" applyFont="1" applyBorder="1" applyAlignment="1">
      <alignment vertical="center" wrapText="1"/>
    </xf>
    <xf numFmtId="3" fontId="19" fillId="0" borderId="5" xfId="0" applyNumberFormat="1" applyFont="1" applyBorder="1" applyAlignment="1">
      <alignment vertical="center" wrapText="1"/>
    </xf>
    <xf numFmtId="3" fontId="13" fillId="4" borderId="5" xfId="0" applyNumberFormat="1" applyFont="1" applyFill="1" applyBorder="1" applyAlignment="1">
      <alignment vertical="center" wrapText="1"/>
    </xf>
    <xf numFmtId="3" fontId="13" fillId="4" borderId="5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3" fontId="21" fillId="0" borderId="4" xfId="0" applyNumberFormat="1" applyFont="1" applyBorder="1" applyAlignment="1">
      <alignment vertical="center" wrapText="1"/>
    </xf>
    <xf numFmtId="3" fontId="13" fillId="4" borderId="4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3" fontId="13" fillId="0" borderId="4" xfId="0" applyNumberFormat="1" applyFont="1" applyBorder="1" applyAlignment="1">
      <alignment horizontal="left" vertical="center" wrapText="1"/>
    </xf>
    <xf numFmtId="0" fontId="13" fillId="0" borderId="5" xfId="0" applyFont="1" applyFill="1" applyBorder="1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/>
    </xf>
    <xf numFmtId="0" fontId="19" fillId="0" borderId="4" xfId="0" quotePrefix="1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vertical="center" wrapText="1"/>
    </xf>
    <xf numFmtId="3" fontId="19" fillId="0" borderId="3" xfId="0" quotePrefix="1" applyNumberFormat="1" applyFont="1" applyFill="1" applyBorder="1" applyAlignment="1">
      <alignment horizontal="right" vertical="center" wrapText="1"/>
    </xf>
    <xf numFmtId="3" fontId="21" fillId="0" borderId="4" xfId="0" applyNumberFormat="1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horizontal="left" vertical="center" wrapText="1"/>
    </xf>
    <xf numFmtId="0" fontId="10" fillId="0" borderId="0" xfId="2" applyFont="1" applyAlignment="1">
      <alignment horizontal="left" vertical="center"/>
    </xf>
    <xf numFmtId="0" fontId="27" fillId="0" borderId="1" xfId="2" applyFont="1" applyBorder="1" applyAlignment="1">
      <alignment horizontal="right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3" borderId="6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horizontal="center"/>
    </xf>
    <xf numFmtId="0" fontId="9" fillId="3" borderId="5" xfId="2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3" fontId="7" fillId="3" borderId="4" xfId="2" applyNumberFormat="1" applyFont="1" applyFill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12" fillId="0" borderId="12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12" fillId="0" borderId="12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left" vertical="center" wrapText="1"/>
    </xf>
    <xf numFmtId="3" fontId="22" fillId="0" borderId="5" xfId="0" applyNumberFormat="1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3" fontId="21" fillId="0" borderId="12" xfId="0" applyNumberFormat="1" applyFont="1" applyBorder="1" applyAlignment="1">
      <alignment horizontal="left" vertical="center" wrapText="1"/>
    </xf>
    <xf numFmtId="3" fontId="21" fillId="0" borderId="5" xfId="0" applyNumberFormat="1" applyFont="1" applyBorder="1" applyAlignment="1">
      <alignment horizontal="left" vertical="center" wrapText="1"/>
    </xf>
    <xf numFmtId="0" fontId="16" fillId="0" borderId="12" xfId="0" quotePrefix="1" applyFont="1" applyFill="1" applyBorder="1" applyAlignment="1">
      <alignment horizontal="center" vertical="center"/>
    </xf>
    <xf numFmtId="0" fontId="16" fillId="0" borderId="13" xfId="0" quotePrefix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 vertical="center"/>
    </xf>
    <xf numFmtId="3" fontId="4" fillId="3" borderId="13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 9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K18"/>
  <sheetViews>
    <sheetView view="pageBreakPreview" zoomScale="90" zoomScaleSheetLayoutView="90" workbookViewId="0">
      <selection activeCell="H3" sqref="H3"/>
    </sheetView>
  </sheetViews>
  <sheetFormatPr defaultColWidth="10.28515625" defaultRowHeight="18"/>
  <cols>
    <col min="1" max="1" width="8" style="16" customWidth="1"/>
    <col min="2" max="2" width="11" style="16" customWidth="1"/>
    <col min="3" max="3" width="17.5703125" style="16" customWidth="1"/>
    <col min="4" max="4" width="16.5703125" style="16" customWidth="1"/>
    <col min="5" max="5" width="97.5703125" style="16" customWidth="1"/>
    <col min="6" max="6" width="15.28515625" style="17" customWidth="1"/>
    <col min="7" max="7" width="10.28515625" style="6"/>
    <col min="8" max="8" width="13.85546875" style="6" bestFit="1" customWidth="1"/>
    <col min="9" max="16384" width="10.28515625" style="6"/>
  </cols>
  <sheetData>
    <row r="1" spans="1:11" ht="73.5" customHeight="1" thickBot="1">
      <c r="A1" s="144" t="s">
        <v>89</v>
      </c>
      <c r="B1" s="144"/>
      <c r="C1" s="144"/>
      <c r="D1" s="144"/>
      <c r="E1" s="144"/>
      <c r="F1" s="144"/>
    </row>
    <row r="2" spans="1:11" ht="22.5" customHeight="1" thickBot="1">
      <c r="A2" s="145" t="s">
        <v>10</v>
      </c>
      <c r="B2" s="146"/>
      <c r="C2" s="146"/>
      <c r="D2" s="146"/>
      <c r="E2" s="146"/>
      <c r="F2" s="146"/>
    </row>
    <row r="3" spans="1:11" ht="48" customHeight="1" thickBot="1">
      <c r="A3" s="7" t="s">
        <v>0</v>
      </c>
      <c r="B3" s="8" t="s">
        <v>1</v>
      </c>
      <c r="C3" s="9" t="s">
        <v>2</v>
      </c>
      <c r="D3" s="10" t="s">
        <v>3</v>
      </c>
      <c r="E3" s="8" t="s">
        <v>11</v>
      </c>
      <c r="F3" s="11" t="s">
        <v>4</v>
      </c>
    </row>
    <row r="4" spans="1:11" ht="118.5" customHeight="1" thickBot="1">
      <c r="A4" s="156">
        <v>600</v>
      </c>
      <c r="B4" s="154">
        <v>60013</v>
      </c>
      <c r="C4" s="35"/>
      <c r="D4" s="21">
        <v>500000</v>
      </c>
      <c r="E4" s="20" t="s">
        <v>71</v>
      </c>
      <c r="F4" s="22" t="s">
        <v>36</v>
      </c>
    </row>
    <row r="5" spans="1:11" ht="43.5" customHeight="1" thickBot="1">
      <c r="A5" s="157"/>
      <c r="B5" s="155"/>
      <c r="C5" s="35"/>
      <c r="D5" s="21">
        <v>1870000</v>
      </c>
      <c r="E5" s="20" t="s">
        <v>86</v>
      </c>
      <c r="F5" s="32" t="s">
        <v>36</v>
      </c>
    </row>
    <row r="6" spans="1:11" ht="42" customHeight="1" thickBot="1">
      <c r="A6" s="107">
        <v>700</v>
      </c>
      <c r="B6" s="31">
        <v>70005</v>
      </c>
      <c r="C6" s="23"/>
      <c r="D6" s="21">
        <v>4932426</v>
      </c>
      <c r="E6" s="20" t="s">
        <v>72</v>
      </c>
      <c r="F6" s="32" t="s">
        <v>18</v>
      </c>
    </row>
    <row r="7" spans="1:11" ht="120.75" customHeight="1" thickBot="1">
      <c r="A7" s="158">
        <v>758</v>
      </c>
      <c r="B7" s="161">
        <v>75863</v>
      </c>
      <c r="C7" s="94">
        <v>-20000</v>
      </c>
      <c r="D7" s="95">
        <v>40101</v>
      </c>
      <c r="E7" s="96" t="s">
        <v>87</v>
      </c>
      <c r="F7" s="108" t="s">
        <v>54</v>
      </c>
      <c r="K7" s="92"/>
    </row>
    <row r="8" spans="1:11" ht="55.5" customHeight="1" thickBot="1">
      <c r="A8" s="159"/>
      <c r="B8" s="162"/>
      <c r="C8" s="109"/>
      <c r="D8" s="104">
        <v>67443</v>
      </c>
      <c r="E8" s="110" t="s">
        <v>88</v>
      </c>
      <c r="F8" s="163" t="s">
        <v>54</v>
      </c>
      <c r="K8" s="92"/>
    </row>
    <row r="9" spans="1:11" ht="76.5" customHeight="1" thickBot="1">
      <c r="A9" s="160"/>
      <c r="B9" s="93">
        <v>75864</v>
      </c>
      <c r="C9" s="94">
        <v>-68000</v>
      </c>
      <c r="D9" s="95">
        <v>68000</v>
      </c>
      <c r="E9" s="96" t="s">
        <v>73</v>
      </c>
      <c r="F9" s="164"/>
      <c r="K9" s="92"/>
    </row>
    <row r="10" spans="1:11" ht="23.25" customHeight="1" thickBot="1">
      <c r="A10" s="147" t="s">
        <v>5</v>
      </c>
      <c r="B10" s="148"/>
      <c r="C10" s="12">
        <f>SUM(C4:C9)</f>
        <v>-88000</v>
      </c>
      <c r="D10" s="12">
        <f>SUM(D4:D9)</f>
        <v>7477970</v>
      </c>
      <c r="E10" s="149"/>
      <c r="F10" s="13"/>
    </row>
    <row r="11" spans="1:11" ht="36" customHeight="1" thickBot="1">
      <c r="A11" s="151" t="s">
        <v>12</v>
      </c>
      <c r="B11" s="152"/>
      <c r="C11" s="153">
        <f>SUM(C10:D10)</f>
        <v>7389970</v>
      </c>
      <c r="D11" s="153"/>
      <c r="E11" s="150"/>
      <c r="F11" s="14"/>
    </row>
    <row r="12" spans="1:11" ht="104.25" customHeight="1">
      <c r="A12" s="142"/>
      <c r="B12" s="143"/>
      <c r="C12" s="143"/>
      <c r="D12" s="143"/>
      <c r="E12" s="143"/>
      <c r="F12" s="15"/>
    </row>
    <row r="13" spans="1:11">
      <c r="A13" s="15"/>
    </row>
    <row r="15" spans="1:11" ht="14.25" customHeight="1"/>
    <row r="16" spans="1:11" ht="14.25" customHeight="1"/>
    <row r="17" ht="15" customHeight="1"/>
    <row r="18" ht="14.25" customHeight="1"/>
  </sheetData>
  <mergeCells count="12">
    <mergeCell ref="A12:E12"/>
    <mergeCell ref="A1:F1"/>
    <mergeCell ref="A2:F2"/>
    <mergeCell ref="A10:B10"/>
    <mergeCell ref="E10:E11"/>
    <mergeCell ref="A11:B11"/>
    <mergeCell ref="C11:D11"/>
    <mergeCell ref="B4:B5"/>
    <mergeCell ref="A4:A5"/>
    <mergeCell ref="A7:A9"/>
    <mergeCell ref="B7:B8"/>
    <mergeCell ref="F8:F9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84" fitToHeight="0" orientation="landscape" r:id="rId1"/>
  <headerFooter scaleWithDoc="0"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49"/>
  <sheetViews>
    <sheetView tabSelected="1" view="pageBreakPreview" topLeftCell="A37" zoomScale="60" zoomScaleNormal="60" workbookViewId="0">
      <selection activeCell="U42" sqref="U42"/>
    </sheetView>
  </sheetViews>
  <sheetFormatPr defaultColWidth="10.28515625" defaultRowHeight="21.75"/>
  <cols>
    <col min="1" max="1" width="6.5703125" style="1" customWidth="1"/>
    <col min="2" max="2" width="11.140625" style="2" bestFit="1" customWidth="1"/>
    <col min="3" max="3" width="15.140625" style="3" customWidth="1"/>
    <col min="4" max="4" width="25.140625" style="4" customWidth="1"/>
    <col min="5" max="5" width="22.5703125" style="4" bestFit="1" customWidth="1"/>
    <col min="6" max="6" width="122.5703125" style="3" customWidth="1"/>
    <col min="7" max="7" width="22" style="5" customWidth="1"/>
    <col min="8" max="8" width="45" customWidth="1"/>
    <col min="9" max="9" width="6.140625" customWidth="1"/>
    <col min="10" max="10" width="6.7109375" customWidth="1"/>
    <col min="11" max="11" width="6.140625" customWidth="1"/>
    <col min="12" max="12" width="8.140625" customWidth="1"/>
    <col min="13" max="13" width="6.42578125" customWidth="1"/>
    <col min="14" max="14" width="4.7109375" customWidth="1"/>
    <col min="15" max="15" width="6.7109375" customWidth="1"/>
    <col min="16" max="16" width="2.7109375" bestFit="1" customWidth="1"/>
  </cols>
  <sheetData>
    <row r="1" spans="1:9" ht="41.25" customHeight="1" thickBot="1">
      <c r="A1" s="191" t="s">
        <v>6</v>
      </c>
      <c r="B1" s="192"/>
      <c r="C1" s="192"/>
      <c r="D1" s="192"/>
      <c r="E1" s="192"/>
      <c r="F1" s="192"/>
      <c r="G1" s="192"/>
      <c r="H1" s="192"/>
    </row>
    <row r="2" spans="1:9" ht="60.75" customHeight="1" thickBot="1">
      <c r="A2" s="36" t="s">
        <v>7</v>
      </c>
      <c r="B2" s="37" t="s">
        <v>0</v>
      </c>
      <c r="C2" s="37" t="s">
        <v>1</v>
      </c>
      <c r="D2" s="38" t="s">
        <v>2</v>
      </c>
      <c r="E2" s="38" t="s">
        <v>3</v>
      </c>
      <c r="F2" s="37" t="s">
        <v>8</v>
      </c>
      <c r="G2" s="39" t="s">
        <v>4</v>
      </c>
      <c r="H2" s="40" t="s">
        <v>63</v>
      </c>
    </row>
    <row r="3" spans="1:9" s="75" customFormat="1" ht="175.5" customHeight="1" thickBot="1">
      <c r="A3" s="74">
        <v>1</v>
      </c>
      <c r="B3" s="197" t="s">
        <v>17</v>
      </c>
      <c r="C3" s="80" t="s">
        <v>46</v>
      </c>
      <c r="D3" s="78">
        <v>-35000</v>
      </c>
      <c r="E3" s="100">
        <v>35000</v>
      </c>
      <c r="F3" s="76" t="s">
        <v>53</v>
      </c>
      <c r="G3" s="79" t="s">
        <v>45</v>
      </c>
      <c r="H3" s="81" t="s">
        <v>64</v>
      </c>
    </row>
    <row r="4" spans="1:9" s="75" customFormat="1" ht="116.25" customHeight="1" thickBot="1">
      <c r="A4" s="74">
        <v>2</v>
      </c>
      <c r="B4" s="198"/>
      <c r="C4" s="103" t="s">
        <v>52</v>
      </c>
      <c r="D4" s="78">
        <v>-880003</v>
      </c>
      <c r="E4" s="100">
        <v>880003</v>
      </c>
      <c r="F4" s="87" t="s">
        <v>74</v>
      </c>
      <c r="G4" s="79" t="s">
        <v>24</v>
      </c>
      <c r="H4" s="81" t="s">
        <v>62</v>
      </c>
    </row>
    <row r="5" spans="1:9" ht="66.75" customHeight="1" thickBot="1">
      <c r="A5" s="41">
        <v>3</v>
      </c>
      <c r="B5" s="198"/>
      <c r="C5" s="42" t="s">
        <v>21</v>
      </c>
      <c r="D5" s="43">
        <v>-257680</v>
      </c>
      <c r="E5" s="101"/>
      <c r="F5" s="193" t="s">
        <v>75</v>
      </c>
      <c r="G5" s="167" t="s">
        <v>24</v>
      </c>
      <c r="H5" s="195" t="s">
        <v>64</v>
      </c>
    </row>
    <row r="6" spans="1:9" ht="176.25" customHeight="1" thickBot="1">
      <c r="A6" s="69">
        <v>4</v>
      </c>
      <c r="B6" s="140" t="s">
        <v>22</v>
      </c>
      <c r="C6" s="52" t="s">
        <v>23</v>
      </c>
      <c r="D6" s="141"/>
      <c r="E6" s="60">
        <v>257680</v>
      </c>
      <c r="F6" s="194"/>
      <c r="G6" s="168"/>
      <c r="H6" s="196"/>
    </row>
    <row r="7" spans="1:9" ht="61.5" customHeight="1" thickBot="1">
      <c r="A7" s="165">
        <v>5</v>
      </c>
      <c r="B7" s="44" t="s">
        <v>17</v>
      </c>
      <c r="C7" s="45" t="s">
        <v>21</v>
      </c>
      <c r="D7" s="46">
        <v>-967424</v>
      </c>
      <c r="E7" s="117"/>
      <c r="F7" s="171" t="s">
        <v>76</v>
      </c>
      <c r="G7" s="167" t="s">
        <v>24</v>
      </c>
      <c r="H7" s="195" t="s">
        <v>64</v>
      </c>
    </row>
    <row r="8" spans="1:9" ht="348.75" customHeight="1" thickBot="1">
      <c r="A8" s="166"/>
      <c r="B8" s="47" t="s">
        <v>25</v>
      </c>
      <c r="C8" s="134" t="s">
        <v>26</v>
      </c>
      <c r="D8" s="48"/>
      <c r="E8" s="117">
        <v>1005399</v>
      </c>
      <c r="F8" s="172"/>
      <c r="G8" s="168"/>
      <c r="H8" s="196"/>
      <c r="I8" s="18">
        <f>SUM(D7:E8)</f>
        <v>37975</v>
      </c>
    </row>
    <row r="9" spans="1:9" ht="131.25" customHeight="1" thickBot="1">
      <c r="A9" s="49">
        <v>6</v>
      </c>
      <c r="B9" s="135">
        <v>150</v>
      </c>
      <c r="C9" s="136">
        <v>15011</v>
      </c>
      <c r="D9" s="91"/>
      <c r="E9" s="137">
        <v>67443</v>
      </c>
      <c r="F9" s="87" t="s">
        <v>77</v>
      </c>
      <c r="G9" s="86" t="s">
        <v>14</v>
      </c>
      <c r="H9" s="88" t="s">
        <v>65</v>
      </c>
      <c r="I9" s="18"/>
    </row>
    <row r="10" spans="1:9" ht="139.5" customHeight="1" thickBot="1">
      <c r="A10" s="49">
        <v>7</v>
      </c>
      <c r="B10" s="180">
        <v>600</v>
      </c>
      <c r="C10" s="52">
        <v>60013</v>
      </c>
      <c r="D10" s="50"/>
      <c r="E10" s="60">
        <f>850000+150000+1020000+180000</f>
        <v>2200000</v>
      </c>
      <c r="F10" s="51" t="s">
        <v>56</v>
      </c>
      <c r="G10" s="52" t="s">
        <v>16</v>
      </c>
      <c r="H10" s="68" t="s">
        <v>66</v>
      </c>
      <c r="I10" s="18"/>
    </row>
    <row r="11" spans="1:9" ht="130.5" customHeight="1" thickBot="1">
      <c r="A11" s="114">
        <v>8</v>
      </c>
      <c r="B11" s="181"/>
      <c r="C11" s="167">
        <v>60013</v>
      </c>
      <c r="D11" s="61"/>
      <c r="E11" s="60">
        <v>2358001</v>
      </c>
      <c r="F11" s="61" t="s">
        <v>57</v>
      </c>
      <c r="G11" s="167" t="s">
        <v>16</v>
      </c>
      <c r="H11" s="128" t="s">
        <v>64</v>
      </c>
      <c r="I11" s="18"/>
    </row>
    <row r="12" spans="1:9" ht="180" customHeight="1" thickBot="1">
      <c r="A12" s="69">
        <v>9</v>
      </c>
      <c r="B12" s="181"/>
      <c r="C12" s="179"/>
      <c r="D12" s="48"/>
      <c r="E12" s="117">
        <v>500000</v>
      </c>
      <c r="F12" s="112" t="s">
        <v>58</v>
      </c>
      <c r="G12" s="179"/>
      <c r="H12" s="113" t="s">
        <v>78</v>
      </c>
      <c r="I12" s="18"/>
    </row>
    <row r="13" spans="1:9" ht="151.5" customHeight="1" thickBot="1">
      <c r="A13" s="53">
        <v>10</v>
      </c>
      <c r="B13" s="181"/>
      <c r="C13" s="168"/>
      <c r="D13" s="48"/>
      <c r="E13" s="117">
        <v>8000000</v>
      </c>
      <c r="F13" s="112" t="s">
        <v>59</v>
      </c>
      <c r="G13" s="168"/>
      <c r="H13" s="54" t="s">
        <v>64</v>
      </c>
      <c r="I13" s="18"/>
    </row>
    <row r="14" spans="1:9" ht="81" customHeight="1" thickBot="1">
      <c r="A14" s="165">
        <v>11</v>
      </c>
      <c r="B14" s="181"/>
      <c r="C14" s="111">
        <v>60015</v>
      </c>
      <c r="D14" s="46">
        <v>-350000</v>
      </c>
      <c r="E14" s="117"/>
      <c r="F14" s="171" t="s">
        <v>85</v>
      </c>
      <c r="G14" s="167" t="s">
        <v>36</v>
      </c>
      <c r="H14" s="169" t="s">
        <v>64</v>
      </c>
      <c r="I14" s="18"/>
    </row>
    <row r="15" spans="1:9" ht="72" customHeight="1" thickBot="1">
      <c r="A15" s="166"/>
      <c r="B15" s="182"/>
      <c r="C15" s="133">
        <v>60013</v>
      </c>
      <c r="D15" s="46"/>
      <c r="E15" s="117">
        <v>350000</v>
      </c>
      <c r="F15" s="172"/>
      <c r="G15" s="168"/>
      <c r="H15" s="170"/>
      <c r="I15" s="18"/>
    </row>
    <row r="16" spans="1:9" ht="123.75" customHeight="1" thickBot="1">
      <c r="A16" s="115">
        <v>12</v>
      </c>
      <c r="B16" s="120">
        <v>600</v>
      </c>
      <c r="C16" s="111">
        <v>60016</v>
      </c>
      <c r="D16" s="48"/>
      <c r="E16" s="117">
        <v>10000</v>
      </c>
      <c r="F16" s="112" t="s">
        <v>37</v>
      </c>
      <c r="G16" s="111" t="s">
        <v>36</v>
      </c>
      <c r="H16" s="54" t="s">
        <v>64</v>
      </c>
      <c r="I16" s="18"/>
    </row>
    <row r="17" spans="1:16" ht="199.5" customHeight="1" thickBot="1">
      <c r="A17" s="49">
        <v>13</v>
      </c>
      <c r="B17" s="85">
        <v>700</v>
      </c>
      <c r="C17" s="86">
        <v>70005</v>
      </c>
      <c r="D17" s="138">
        <f>-5778699-760000</f>
        <v>-6538699</v>
      </c>
      <c r="E17" s="102"/>
      <c r="F17" s="87" t="s">
        <v>83</v>
      </c>
      <c r="G17" s="52" t="s">
        <v>47</v>
      </c>
      <c r="H17" s="139" t="s">
        <v>64</v>
      </c>
    </row>
    <row r="18" spans="1:16" s="75" customFormat="1" ht="186.75" customHeight="1" thickBot="1">
      <c r="A18" s="106">
        <v>15</v>
      </c>
      <c r="B18" s="85">
        <v>730</v>
      </c>
      <c r="C18" s="86">
        <v>73095</v>
      </c>
      <c r="D18" s="91">
        <v>-20000</v>
      </c>
      <c r="E18" s="102">
        <v>40101</v>
      </c>
      <c r="F18" s="87" t="s">
        <v>79</v>
      </c>
      <c r="G18" s="86" t="s">
        <v>48</v>
      </c>
      <c r="H18" s="88" t="s">
        <v>65</v>
      </c>
      <c r="I18" s="89"/>
      <c r="J18" s="89"/>
      <c r="K18" s="89"/>
      <c r="L18" s="89"/>
      <c r="M18" s="89"/>
      <c r="N18" s="89"/>
      <c r="O18" s="89"/>
      <c r="P18" s="90"/>
    </row>
    <row r="19" spans="1:16" s="75" customFormat="1" ht="159" customHeight="1" thickBot="1">
      <c r="A19" s="106">
        <v>16</v>
      </c>
      <c r="B19" s="85">
        <v>750</v>
      </c>
      <c r="C19" s="86">
        <v>75018</v>
      </c>
      <c r="D19" s="91">
        <v>-80000</v>
      </c>
      <c r="E19" s="102">
        <v>80000</v>
      </c>
      <c r="F19" s="87" t="s">
        <v>80</v>
      </c>
      <c r="G19" s="86" t="s">
        <v>20</v>
      </c>
      <c r="H19" s="88" t="s">
        <v>67</v>
      </c>
      <c r="I19" s="97"/>
      <c r="J19" s="97"/>
      <c r="K19" s="97"/>
      <c r="L19" s="97"/>
      <c r="M19" s="97"/>
      <c r="N19" s="97"/>
      <c r="O19" s="97"/>
      <c r="P19" s="97"/>
    </row>
    <row r="20" spans="1:16" ht="96.75" customHeight="1" thickBot="1">
      <c r="A20" s="49">
        <v>17</v>
      </c>
      <c r="B20" s="47" t="s">
        <v>15</v>
      </c>
      <c r="C20" s="71" t="s">
        <v>30</v>
      </c>
      <c r="D20" s="84"/>
      <c r="E20" s="98">
        <v>225000</v>
      </c>
      <c r="F20" s="171" t="s">
        <v>81</v>
      </c>
      <c r="G20" s="71" t="s">
        <v>31</v>
      </c>
      <c r="H20" s="72" t="s">
        <v>64</v>
      </c>
    </row>
    <row r="21" spans="1:16" ht="90" customHeight="1" thickBot="1">
      <c r="A21" s="49">
        <v>18</v>
      </c>
      <c r="B21" s="47">
        <v>750</v>
      </c>
      <c r="C21" s="83">
        <v>75075</v>
      </c>
      <c r="D21" s="84"/>
      <c r="E21" s="98">
        <v>400000</v>
      </c>
      <c r="F21" s="172"/>
      <c r="G21" s="83" t="s">
        <v>51</v>
      </c>
      <c r="H21" s="82" t="s">
        <v>64</v>
      </c>
    </row>
    <row r="22" spans="1:16" ht="88.5" customHeight="1" thickBot="1">
      <c r="A22" s="69">
        <v>19</v>
      </c>
      <c r="B22" s="69">
        <v>750</v>
      </c>
      <c r="C22" s="57">
        <v>75095</v>
      </c>
      <c r="D22" s="55"/>
      <c r="E22" s="58">
        <v>4800</v>
      </c>
      <c r="F22" s="56" t="s">
        <v>49</v>
      </c>
      <c r="G22" s="57" t="s">
        <v>14</v>
      </c>
      <c r="H22" s="56" t="s">
        <v>64</v>
      </c>
    </row>
    <row r="23" spans="1:16" ht="207.75" customHeight="1" thickBot="1">
      <c r="A23" s="69">
        <v>20</v>
      </c>
      <c r="B23" s="105">
        <v>851</v>
      </c>
      <c r="C23" s="57">
        <v>85154</v>
      </c>
      <c r="D23" s="58">
        <v>-50000</v>
      </c>
      <c r="E23" s="58">
        <v>50000</v>
      </c>
      <c r="F23" s="56" t="s">
        <v>82</v>
      </c>
      <c r="G23" s="70" t="s">
        <v>50</v>
      </c>
      <c r="H23" s="77" t="s">
        <v>64</v>
      </c>
    </row>
    <row r="24" spans="1:16" ht="129.75" customHeight="1" thickBot="1">
      <c r="A24" s="28">
        <v>21</v>
      </c>
      <c r="B24" s="165">
        <v>900</v>
      </c>
      <c r="C24" s="57">
        <v>90019</v>
      </c>
      <c r="D24" s="55"/>
      <c r="E24" s="58">
        <v>114884</v>
      </c>
      <c r="F24" s="56" t="s">
        <v>84</v>
      </c>
      <c r="G24" s="189" t="s">
        <v>20</v>
      </c>
      <c r="H24" s="177" t="s">
        <v>64</v>
      </c>
    </row>
    <row r="25" spans="1:16" ht="93" customHeight="1" thickBot="1">
      <c r="A25" s="33">
        <v>22</v>
      </c>
      <c r="B25" s="173"/>
      <c r="C25" s="59">
        <v>90020</v>
      </c>
      <c r="D25" s="60"/>
      <c r="E25" s="60">
        <v>100840</v>
      </c>
      <c r="F25" s="61" t="s">
        <v>27</v>
      </c>
      <c r="G25" s="190"/>
      <c r="H25" s="178"/>
    </row>
    <row r="26" spans="1:16" ht="88.5" customHeight="1" thickBot="1">
      <c r="A26" s="28">
        <v>23</v>
      </c>
      <c r="B26" s="173"/>
      <c r="C26" s="62">
        <v>90024</v>
      </c>
      <c r="D26" s="63"/>
      <c r="E26" s="98">
        <v>2403</v>
      </c>
      <c r="F26" s="64" t="s">
        <v>28</v>
      </c>
      <c r="G26" s="190"/>
      <c r="H26" s="178"/>
    </row>
    <row r="27" spans="1:16" ht="116.25" customHeight="1" thickBot="1">
      <c r="A27" s="123">
        <v>24</v>
      </c>
      <c r="B27" s="173"/>
      <c r="C27" s="121">
        <v>90026</v>
      </c>
      <c r="D27" s="116"/>
      <c r="E27" s="116">
        <v>237725</v>
      </c>
      <c r="F27" s="127" t="s">
        <v>29</v>
      </c>
      <c r="G27" s="190"/>
      <c r="H27" s="178"/>
      <c r="I27" s="18">
        <f>SUM(E24:E27)</f>
        <v>455852</v>
      </c>
    </row>
    <row r="28" spans="1:16" ht="102" customHeight="1" thickBot="1">
      <c r="A28" s="28">
        <v>25</v>
      </c>
      <c r="B28" s="165">
        <v>921</v>
      </c>
      <c r="C28" s="59">
        <v>92106</v>
      </c>
      <c r="D28" s="60"/>
      <c r="E28" s="60">
        <v>274829</v>
      </c>
      <c r="F28" s="51" t="s">
        <v>35</v>
      </c>
      <c r="G28" s="174" t="s">
        <v>19</v>
      </c>
      <c r="H28" s="66" t="s">
        <v>64</v>
      </c>
    </row>
    <row r="29" spans="1:16" ht="93" customHeight="1" thickBot="1">
      <c r="A29" s="34">
        <v>26</v>
      </c>
      <c r="B29" s="173"/>
      <c r="C29" s="59">
        <v>92108</v>
      </c>
      <c r="D29" s="60"/>
      <c r="E29" s="60">
        <v>550000</v>
      </c>
      <c r="F29" s="51" t="s">
        <v>70</v>
      </c>
      <c r="G29" s="175"/>
      <c r="H29" s="66" t="s">
        <v>64</v>
      </c>
    </row>
    <row r="30" spans="1:16" ht="96" customHeight="1" thickBot="1">
      <c r="A30" s="34">
        <v>27</v>
      </c>
      <c r="B30" s="173"/>
      <c r="C30" s="59">
        <v>92109</v>
      </c>
      <c r="D30" s="60"/>
      <c r="E30" s="60">
        <v>55000</v>
      </c>
      <c r="F30" s="51" t="s">
        <v>90</v>
      </c>
      <c r="G30" s="175"/>
      <c r="H30" s="66" t="s">
        <v>64</v>
      </c>
    </row>
    <row r="31" spans="1:16" ht="93" customHeight="1" thickBot="1">
      <c r="A31" s="25">
        <v>28</v>
      </c>
      <c r="B31" s="166"/>
      <c r="C31" s="52">
        <v>92109</v>
      </c>
      <c r="D31" s="65"/>
      <c r="E31" s="65">
        <v>87000</v>
      </c>
      <c r="F31" s="61" t="s">
        <v>38</v>
      </c>
      <c r="G31" s="176"/>
      <c r="H31" s="60" t="s">
        <v>64</v>
      </c>
    </row>
    <row r="32" spans="1:16" ht="134.25" customHeight="1" thickBot="1">
      <c r="A32" s="25">
        <v>29</v>
      </c>
      <c r="B32" s="183" t="s">
        <v>13</v>
      </c>
      <c r="C32" s="52">
        <v>92109</v>
      </c>
      <c r="D32" s="65"/>
      <c r="E32" s="65">
        <v>171000</v>
      </c>
      <c r="F32" s="61" t="s">
        <v>60</v>
      </c>
      <c r="G32" s="186" t="s">
        <v>19</v>
      </c>
      <c r="H32" s="60" t="s">
        <v>64</v>
      </c>
    </row>
    <row r="33" spans="1:8" ht="98.25" customHeight="1" thickBot="1">
      <c r="A33" s="25">
        <v>30</v>
      </c>
      <c r="B33" s="184"/>
      <c r="C33" s="111">
        <v>92110</v>
      </c>
      <c r="D33" s="67"/>
      <c r="E33" s="67">
        <v>5000</v>
      </c>
      <c r="F33" s="64" t="s">
        <v>32</v>
      </c>
      <c r="G33" s="187"/>
      <c r="H33" s="117" t="s">
        <v>64</v>
      </c>
    </row>
    <row r="34" spans="1:8" ht="89.25" customHeight="1" thickBot="1">
      <c r="A34" s="99">
        <v>31</v>
      </c>
      <c r="B34" s="184"/>
      <c r="C34" s="52">
        <v>92114</v>
      </c>
      <c r="D34" s="65"/>
      <c r="E34" s="65">
        <v>66100</v>
      </c>
      <c r="F34" s="61" t="s">
        <v>33</v>
      </c>
      <c r="G34" s="187"/>
      <c r="H34" s="60" t="s">
        <v>64</v>
      </c>
    </row>
    <row r="35" spans="1:8" ht="90.75" customHeight="1" thickBot="1">
      <c r="A35" s="99">
        <v>32</v>
      </c>
      <c r="B35" s="184"/>
      <c r="C35" s="52">
        <v>92116</v>
      </c>
      <c r="D35" s="65"/>
      <c r="E35" s="65">
        <v>74123</v>
      </c>
      <c r="F35" s="51" t="s">
        <v>39</v>
      </c>
      <c r="G35" s="187"/>
      <c r="H35" s="60" t="s">
        <v>64</v>
      </c>
    </row>
    <row r="36" spans="1:8" ht="88.5" customHeight="1" thickBot="1">
      <c r="A36" s="99">
        <v>33</v>
      </c>
      <c r="B36" s="184"/>
      <c r="C36" s="167">
        <v>92118</v>
      </c>
      <c r="D36" s="67"/>
      <c r="E36" s="67">
        <v>24500</v>
      </c>
      <c r="F36" s="51" t="s">
        <v>40</v>
      </c>
      <c r="G36" s="187"/>
      <c r="H36" s="117" t="s">
        <v>64</v>
      </c>
    </row>
    <row r="37" spans="1:8" ht="82.5" customHeight="1" thickBot="1">
      <c r="A37" s="99">
        <v>34</v>
      </c>
      <c r="B37" s="184"/>
      <c r="C37" s="179"/>
      <c r="D37" s="67"/>
      <c r="E37" s="67">
        <v>20000</v>
      </c>
      <c r="F37" s="51" t="s">
        <v>41</v>
      </c>
      <c r="G37" s="187"/>
      <c r="H37" s="117" t="s">
        <v>64</v>
      </c>
    </row>
    <row r="38" spans="1:8" ht="78" customHeight="1" thickBot="1">
      <c r="A38" s="99">
        <v>35</v>
      </c>
      <c r="B38" s="184"/>
      <c r="C38" s="179"/>
      <c r="D38" s="67"/>
      <c r="E38" s="67">
        <v>40000</v>
      </c>
      <c r="F38" s="51" t="s">
        <v>42</v>
      </c>
      <c r="G38" s="187"/>
      <c r="H38" s="117" t="s">
        <v>64</v>
      </c>
    </row>
    <row r="39" spans="1:8" ht="113.25" customHeight="1" thickBot="1">
      <c r="A39" s="99">
        <v>36</v>
      </c>
      <c r="B39" s="184"/>
      <c r="C39" s="179"/>
      <c r="D39" s="67"/>
      <c r="E39" s="67">
        <v>42000</v>
      </c>
      <c r="F39" s="61" t="s">
        <v>43</v>
      </c>
      <c r="G39" s="187"/>
      <c r="H39" s="117" t="s">
        <v>64</v>
      </c>
    </row>
    <row r="40" spans="1:8" ht="81.75" customHeight="1" thickBot="1">
      <c r="A40" s="25">
        <v>37</v>
      </c>
      <c r="B40" s="185"/>
      <c r="C40" s="168"/>
      <c r="D40" s="118"/>
      <c r="E40" s="118">
        <v>42000</v>
      </c>
      <c r="F40" s="64" t="s">
        <v>34</v>
      </c>
      <c r="G40" s="188"/>
      <c r="H40" s="24" t="s">
        <v>64</v>
      </c>
    </row>
    <row r="41" spans="1:8" ht="120" customHeight="1" thickBot="1">
      <c r="A41" s="73">
        <v>38</v>
      </c>
      <c r="B41" s="183" t="s">
        <v>13</v>
      </c>
      <c r="C41" s="186">
        <v>92118</v>
      </c>
      <c r="D41" s="129"/>
      <c r="E41" s="29">
        <v>215295</v>
      </c>
      <c r="F41" s="130" t="s">
        <v>61</v>
      </c>
      <c r="G41" s="186" t="s">
        <v>19</v>
      </c>
      <c r="H41" s="131" t="s">
        <v>64</v>
      </c>
    </row>
    <row r="42" spans="1:8" ht="85.5" customHeight="1" thickBot="1">
      <c r="A42" s="73">
        <v>39</v>
      </c>
      <c r="B42" s="184"/>
      <c r="C42" s="188"/>
      <c r="D42" s="119"/>
      <c r="E42" s="118">
        <v>280000</v>
      </c>
      <c r="F42" s="125" t="s">
        <v>55</v>
      </c>
      <c r="G42" s="187"/>
      <c r="H42" s="124" t="s">
        <v>64</v>
      </c>
    </row>
    <row r="43" spans="1:8" ht="117.75" customHeight="1" thickBot="1">
      <c r="A43" s="73">
        <v>40</v>
      </c>
      <c r="B43" s="184"/>
      <c r="C43" s="126">
        <v>92120</v>
      </c>
      <c r="D43" s="119"/>
      <c r="E43" s="118">
        <f>260000+690000</f>
        <v>950000</v>
      </c>
      <c r="F43" s="132" t="s">
        <v>69</v>
      </c>
      <c r="G43" s="188"/>
      <c r="H43" s="124" t="s">
        <v>64</v>
      </c>
    </row>
    <row r="44" spans="1:8" ht="89.25" customHeight="1" thickBot="1">
      <c r="A44" s="25">
        <v>41</v>
      </c>
      <c r="B44" s="185"/>
      <c r="C44" s="26">
        <v>92195</v>
      </c>
      <c r="D44" s="29"/>
      <c r="E44" s="29">
        <v>60000</v>
      </c>
      <c r="F44" s="27" t="s">
        <v>44</v>
      </c>
      <c r="G44" s="122" t="s">
        <v>68</v>
      </c>
      <c r="H44" s="19" t="s">
        <v>64</v>
      </c>
    </row>
    <row r="45" spans="1:8" ht="36" customHeight="1" thickBot="1">
      <c r="A45" s="209" t="s">
        <v>5</v>
      </c>
      <c r="B45" s="210"/>
      <c r="C45" s="211"/>
      <c r="D45" s="30">
        <f>SUM(D3:D44)</f>
        <v>-9178806</v>
      </c>
      <c r="E45" s="30">
        <f>SUM(E3:E44)</f>
        <v>19876126</v>
      </c>
      <c r="F45" s="212"/>
      <c r="G45" s="201"/>
      <c r="H45" s="213"/>
    </row>
    <row r="46" spans="1:8" ht="21.75" customHeight="1" thickBot="1">
      <c r="A46" s="202" t="s">
        <v>9</v>
      </c>
      <c r="B46" s="203"/>
      <c r="C46" s="204"/>
      <c r="D46" s="208">
        <f>D45+E45</f>
        <v>10697320</v>
      </c>
      <c r="E46" s="208"/>
      <c r="F46" s="212"/>
      <c r="G46" s="201"/>
      <c r="H46" s="214"/>
    </row>
    <row r="47" spans="1:8" ht="27" customHeight="1" thickBot="1">
      <c r="A47" s="205"/>
      <c r="B47" s="206"/>
      <c r="C47" s="207"/>
      <c r="D47" s="208"/>
      <c r="E47" s="208"/>
      <c r="F47" s="212"/>
      <c r="G47" s="201"/>
      <c r="H47" s="215"/>
    </row>
    <row r="48" spans="1:8" ht="21.6" customHeight="1">
      <c r="A48" s="200"/>
      <c r="B48" s="200"/>
      <c r="C48" s="200"/>
      <c r="D48" s="200"/>
      <c r="E48" s="200"/>
      <c r="F48" s="200"/>
      <c r="G48" s="200"/>
      <c r="H48" s="200"/>
    </row>
    <row r="49" spans="1:8" ht="376.5" customHeight="1">
      <c r="A49" s="199"/>
      <c r="B49" s="199"/>
      <c r="C49" s="199"/>
      <c r="D49" s="199"/>
      <c r="E49" s="199"/>
      <c r="F49" s="199"/>
      <c r="G49" s="199"/>
      <c r="H49" s="199"/>
    </row>
  </sheetData>
  <mergeCells count="36">
    <mergeCell ref="A49:H49"/>
    <mergeCell ref="H45:H47"/>
    <mergeCell ref="A48:H48"/>
    <mergeCell ref="G45:G47"/>
    <mergeCell ref="B24:B27"/>
    <mergeCell ref="G41:G43"/>
    <mergeCell ref="A46:C47"/>
    <mergeCell ref="D46:E47"/>
    <mergeCell ref="A45:C45"/>
    <mergeCell ref="F45:F47"/>
    <mergeCell ref="C41:C42"/>
    <mergeCell ref="B41:B44"/>
    <mergeCell ref="C36:C40"/>
    <mergeCell ref="G5:G6"/>
    <mergeCell ref="A1:H1"/>
    <mergeCell ref="F5:F6"/>
    <mergeCell ref="H5:H6"/>
    <mergeCell ref="F7:F8"/>
    <mergeCell ref="H7:H8"/>
    <mergeCell ref="G7:G8"/>
    <mergeCell ref="A7:A8"/>
    <mergeCell ref="B3:B5"/>
    <mergeCell ref="C11:C13"/>
    <mergeCell ref="G11:G13"/>
    <mergeCell ref="F14:F15"/>
    <mergeCell ref="B10:B15"/>
    <mergeCell ref="B32:B40"/>
    <mergeCell ref="G32:G40"/>
    <mergeCell ref="G24:G27"/>
    <mergeCell ref="A14:A15"/>
    <mergeCell ref="G14:G15"/>
    <mergeCell ref="H14:H15"/>
    <mergeCell ref="F20:F21"/>
    <mergeCell ref="B28:B31"/>
    <mergeCell ref="G28:G31"/>
    <mergeCell ref="H24:H27"/>
  </mergeCells>
  <printOptions horizontalCentered="1"/>
  <pageMargins left="0" right="0" top="0" bottom="0" header="0.31496062992125984" footer="0.31496062992125984"/>
  <pageSetup paperSize="9" scale="48" fitToHeight="0" orientation="landscape" r:id="rId1"/>
  <headerFooter>
    <oddFooter>Strona &amp;P z &amp;N</oddFooter>
  </headerFooter>
  <rowBreaks count="3" manualBreakCount="3">
    <brk id="22" max="7" man="1"/>
    <brk id="31" max="7" man="1"/>
    <brk id="40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dochody </vt:lpstr>
      <vt:lpstr>wydatki</vt:lpstr>
      <vt:lpstr>'dochody '!Obszar_wydruku</vt:lpstr>
      <vt:lpstr>wydatki!Obszar_wydruku</vt:lpstr>
      <vt:lpstr>'dochody '!Tytuły_wydruku</vt:lpstr>
      <vt:lpstr>wydatki!Tytuły_wydruku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Dzik Magdalena</dc:creator>
  <cp:lastModifiedBy>Dzik Magdalena</cp:lastModifiedBy>
  <cp:lastPrinted>2023-05-15T11:53:37Z</cp:lastPrinted>
  <dcterms:created xsi:type="dcterms:W3CDTF">2023-02-06T09:25:00Z</dcterms:created>
  <dcterms:modified xsi:type="dcterms:W3CDTF">2023-05-15T11:55:30Z</dcterms:modified>
</cp:coreProperties>
</file>