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jachymczyk\Desktop\SEJMIK\SEJMIK 2020\MAJ\uchwała maj 2020\"/>
    </mc:Choice>
  </mc:AlternateContent>
  <bookViews>
    <workbookView xWindow="-120" yWindow="-120" windowWidth="29040" windowHeight="15840" activeTab="1"/>
  </bookViews>
  <sheets>
    <sheet name="dochody" sheetId="12" r:id="rId1"/>
    <sheet name="wydatki" sheetId="11" r:id="rId2"/>
  </sheets>
  <definedNames>
    <definedName name="_xlnm.Print_Area" localSheetId="0">dochody!$A$1:$F$9</definedName>
    <definedName name="_xlnm.Print_Area" localSheetId="1">wydatki!$A$1:$F$16</definedName>
    <definedName name="_xlnm.Print_Titles" localSheetId="0">dochody!$3:$4</definedName>
    <definedName name="_xlnm.Print_Titles" localSheetId="1">wydatki!$1:$2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1" l="1"/>
  <c r="D14" i="11"/>
  <c r="C5" i="11"/>
  <c r="C7" i="11"/>
  <c r="C9" i="11"/>
  <c r="D9" i="11"/>
  <c r="C15" i="11" l="1"/>
  <c r="D8" i="12"/>
  <c r="C6" i="12" l="1"/>
  <c r="C8" i="12" s="1"/>
  <c r="C9" i="12" l="1"/>
</calcChain>
</file>

<file path=xl/sharedStrings.xml><?xml version="1.0" encoding="utf-8"?>
<sst xmlns="http://schemas.openxmlformats.org/spreadsheetml/2006/main" count="59" uniqueCount="47">
  <si>
    <t>Dział</t>
  </si>
  <si>
    <t>Rozdział</t>
  </si>
  <si>
    <t>Zmniejszenia
/kwota w zł/</t>
  </si>
  <si>
    <t>Zwiększenia
/kwota w zł/</t>
  </si>
  <si>
    <t>Przeznaczenie</t>
  </si>
  <si>
    <t>Suma</t>
  </si>
  <si>
    <t>Ogółem plan wydatków</t>
  </si>
  <si>
    <t>WYDATKI</t>
  </si>
  <si>
    <t>Jednostka realizująca</t>
  </si>
  <si>
    <t>DOCHODY</t>
  </si>
  <si>
    <t>Źródło</t>
  </si>
  <si>
    <t>Ogółem plan dochodów</t>
  </si>
  <si>
    <t>750</t>
  </si>
  <si>
    <t>75095</t>
  </si>
  <si>
    <t>Urząd Marszałkowski/ Dep. GR</t>
  </si>
  <si>
    <t>Zmiana w planie dotacji celowej dla Muzeum Okręgowego w Rzeszowie poprzez:
1) zmniejszenie planu dotacji przeznaczonej na realizację zadania pn. "Wykonanie nowego systemu sygnalizacji pożarowej w obiektach Muzeum przy ul. 3 Maja 19",
2) zwiększenie planu dotacji celowej z przeznaczeniem na realizację zadania pn. "Zaprojektowanie i wykonanie instalacji oświetlenia ewakuacyjnego budynku Muzeum Etnograficznego przy ul. Rynek 6 w Rzeszowie".</t>
  </si>
  <si>
    <t>710</t>
  </si>
  <si>
    <t>71012</t>
  </si>
  <si>
    <t>801</t>
  </si>
  <si>
    <t>80146</t>
  </si>
  <si>
    <t>Dochody związane z realizacją projektu pn. "Zdrowy styl życia - myślimy globalnie działamy lokalnie" w ramach programu Edukacja realizowanego ze środków Mechanizmu Finansowego Europejskiego Obszaru Gospodarczego na lata 2014-2020, w tym z tytułu:
1) środków pochodzących z budżetu UE - 84.225,-zł,
2) dotacji celowej z budżetu państwa - 14.863,-zł.</t>
  </si>
  <si>
    <t>010</t>
  </si>
  <si>
    <t>01095</t>
  </si>
  <si>
    <t>Urząd Marszałkowski/
Dep. OW</t>
  </si>
  <si>
    <t>600
630
700
750
754
801
900
921
926</t>
  </si>
  <si>
    <t>60017
63003
70005
70095
75075
74512
80101
80104
80195
90015
90095
92105
92109
92120
92195
92601
92605
92695</t>
  </si>
  <si>
    <t>720</t>
  </si>
  <si>
    <t>72095</t>
  </si>
  <si>
    <t>Dochody z tytułu dotacji celowej z budżetu państwa na realizację projektu pn. "Podkarpacki System Informacji Przestrzennej (PSIP)"- dostosowanie do kwot ujętych w ustawie budżetowej.</t>
  </si>
  <si>
    <t>75018</t>
  </si>
  <si>
    <t>Urząd Marszałkowski/ Dep. OR</t>
  </si>
  <si>
    <t>Dep. DO/
instytucje kultury</t>
  </si>
  <si>
    <t>Zetawienie zmian w budżecie w szczegółowości klasyfikacji budżetowej</t>
  </si>
  <si>
    <t>Załącznik do uzasadnienia do projektu uchwały Sejmiku w sprawie zmian w budżecie Województwa Podkarpackiego na 2020 r.</t>
  </si>
  <si>
    <t xml:space="preserve">Dochody z tytułu środków pochodzących z budżetu UE  związane z realizacją projektu pn. "Podkarpacki System Informacji Pzzestrzennej (PSIP)". Zmiany obejmują :
- zmniejszenie dochodów majątkowych ,
- zwiększenie dochodów bieżących </t>
  </si>
  <si>
    <t>Wojewódzki Ośrodek Dokumentacji Geodezyjnej i Kartograficznej w Rzeszowie</t>
  </si>
  <si>
    <t>Wojewódzki Ośrodek Dokumentacji Geodezyjnej i Kartograficznej w Rzeszowie/
Urząd Marszałkowski/ Dep. SI</t>
  </si>
  <si>
    <t>Podkarpacki Zespół Placówek Wojewódzkich w Rzeszowie</t>
  </si>
  <si>
    <t>Urząd Marszałkowski/ Dep. SI</t>
  </si>
  <si>
    <t>Zmiana planu wydatków polegająca na: 
1) zmniejszeniu planu wydatków przeznaczonych na zagospodarowanie terenu wokół rzeki Przyrwy przy ul. Lubelskiej 4 w Rzeszowie,
2) ustalenie planu wydatków z przeznaczeniem na  przystosowanie  zespołu pomieszczeń służących  ochronie w budynku Urzędu Marszałkowskiego przy ul. Lubelskiej w Rzeszowie.</t>
  </si>
  <si>
    <t>Ustalenie planu dotacji celowej dla Arboretum i Zakładu Fizjografii w Bolestraszycach na zadanie pn. "Przebudowa alejek parkowych w Arboretum w Bolestraszycach".</t>
  </si>
  <si>
    <t>Zmniejszenie  planu wydatków związanych z bieżącym funkcjonowaniem jednostki (wydatki finansowane ze środków własnych). Oszczędności.</t>
  </si>
  <si>
    <t>Zmiany w planie wydatków związanych z realizacją projektu pn. "Podkarpacki System Informacji Przestrzennej (PSIP)" i obejmują : 
- zmniejszenie wydatków  finansowanych z dotacji celowej z budżetu państwa (dostosowanie do kwot ujętych w ustawie budżetowej) - 22.383,-zł,
- zmniejszenie planu wydatków zaplanowanych na inżyniera kontraktu - 689.942,-zł (przesunięcie na 2021 rok),
- zwiększenie dotacji dla partnerów projektu - 450.600,-zł (środki UE) będące wynikiem aktualizacji harmonogramów.</t>
  </si>
  <si>
    <t>Zmiany w planie wydatków poprzez:
-  zmniejszenie planu na  zadanie: Wykonanie ekspertyz w zakresie pomocy publicznej,
- ustalenia planu wydatków na zadanie: Współorganizacja Konferencji Stron Konwencji Karpackiej COP6 w Rzeszowie w 2020 r., która planowana jest na m-c wrzesień br.</t>
  </si>
  <si>
    <t>Ustalenie planu wydatków na realizację projektu pn. "Zdrowy styl życia - myślimy globalnie działamy lokalnie" w ramach programu Edukacja realizowanego ze środków Mechanizmu Finansowego Europejskiego Obszaru Gospodarczego na lata 2014-2020.</t>
  </si>
  <si>
    <t>Zmiany planu dotacji celowych przeznaczonych na prace konserwatorskie, restauratorskie lub roboty budowlane przy zabytkach wpisanych do rejestru zabytków położonych na obszarze Województwa Podkarpackiego, poprzez:
1) zmniejszenie planu dotacji dla jednostek spoza sektora finansów publicznych,
2) ustalenie planu dotacji dla jednostek sektora finansów publicznych.</t>
  </si>
  <si>
    <t>Zmiana klasyfikacji budżetowej wydatków na realizację Podkarpackiego Programu Odnowy Wsi na lata 2017-2020 poprzez:
1) zmniejszenie planu wydatków bieżących na zakup usług,
2) ustalenie planu dotacji na pomoc finansową dla jst w tym dotacji bieżących w kwocie 375.126,-zł oraz dotacji majątkowych w kwocie 329.700,-zł.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</si>
</sst>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6" fillId="0" borderId="0"/>
    <xf numFmtId="0" fontId="7" fillId="0" borderId="0"/>
    <xf numFmtId="0" fontId="11" fillId="0" borderId="0" applyNumberFormat="0" applyFill="0" applyBorder="0" applyAlignment="0" applyProtection="0">
      <alignment vertical="top"/>
    </xf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/>
    <xf numFmtId="0" fontId="4" fillId="0" borderId="0"/>
    <xf numFmtId="0" fontId="7" fillId="0" borderId="0"/>
    <xf numFmtId="0" fontId="4" fillId="0" borderId="0"/>
    <xf numFmtId="44" fontId="8" fillId="0" borderId="0" applyFont="0" applyFill="0" applyBorder="0" applyAlignment="0" applyProtection="0"/>
    <xf numFmtId="0" fontId="8" fillId="0" borderId="0"/>
    <xf numFmtId="0" fontId="3" fillId="0" borderId="0"/>
    <xf numFmtId="44" fontId="8" fillId="0" borderId="0" applyFont="0" applyFill="0" applyBorder="0" applyAlignment="0" applyProtection="0"/>
    <xf numFmtId="0" fontId="3" fillId="0" borderId="0"/>
    <xf numFmtId="0" fontId="3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  <xf numFmtId="9" fontId="7" fillId="0" borderId="0" applyFont="0" applyFill="0" applyBorder="0" applyAlignment="0" applyProtection="0"/>
  </cellStyleXfs>
  <cellXfs count="87">
    <xf numFmtId="0" fontId="0" fillId="0" borderId="0" xfId="0"/>
    <xf numFmtId="0" fontId="12" fillId="0" borderId="0" xfId="0" applyFont="1"/>
    <xf numFmtId="0" fontId="0" fillId="0" borderId="0" xfId="0"/>
    <xf numFmtId="3" fontId="5" fillId="3" borderId="7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18" fillId="0" borderId="0" xfId="0" applyFont="1"/>
    <xf numFmtId="0" fontId="17" fillId="0" borderId="4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3" fontId="17" fillId="0" borderId="5" xfId="0" applyNumberFormat="1" applyFont="1" applyFill="1" applyBorder="1" applyAlignment="1">
      <alignment horizontal="right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vertical="center" wrapText="1"/>
    </xf>
    <xf numFmtId="0" fontId="17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17" fillId="0" borderId="5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right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49" fontId="17" fillId="0" borderId="6" xfId="0" applyNumberFormat="1" applyFont="1" applyFill="1" applyBorder="1" applyAlignment="1">
      <alignment horizontal="center" vertical="center" wrapText="1"/>
    </xf>
    <xf numFmtId="3" fontId="17" fillId="0" borderId="6" xfId="0" applyNumberFormat="1" applyFont="1" applyFill="1" applyBorder="1" applyAlignment="1">
      <alignment horizontal="right" vertical="center" wrapText="1"/>
    </xf>
    <xf numFmtId="3" fontId="17" fillId="0" borderId="6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/>
    </xf>
    <xf numFmtId="9" fontId="17" fillId="0" borderId="4" xfId="24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16" fillId="3" borderId="7" xfId="0" applyFont="1" applyFill="1" applyBorder="1" applyAlignment="1">
      <alignment horizontal="center"/>
    </xf>
    <xf numFmtId="0" fontId="5" fillId="3" borderId="1" xfId="23" applyFont="1" applyFill="1" applyBorder="1" applyAlignment="1">
      <alignment horizontal="center" vertical="center" wrapText="1"/>
    </xf>
    <xf numFmtId="0" fontId="5" fillId="3" borderId="3" xfId="23" applyFont="1" applyFill="1" applyBorder="1" applyAlignment="1">
      <alignment horizontal="center" vertical="center" wrapText="1"/>
    </xf>
    <xf numFmtId="3" fontId="5" fillId="3" borderId="4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5" fillId="3" borderId="9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/>
    </xf>
    <xf numFmtId="3" fontId="5" fillId="3" borderId="8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3" fontId="5" fillId="3" borderId="1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13" xfId="0" applyFont="1" applyBorder="1" applyAlignment="1">
      <alignment horizontal="center" vertical="center"/>
    </xf>
    <xf numFmtId="0" fontId="17" fillId="0" borderId="5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49" fontId="20" fillId="0" borderId="7" xfId="0" applyNumberFormat="1" applyFont="1" applyFill="1" applyBorder="1" applyAlignment="1">
      <alignment horizontal="center" vertical="center" wrapText="1"/>
    </xf>
  </cellXfs>
  <cellStyles count="25">
    <cellStyle name="Normalny" xfId="0" builtinId="0"/>
    <cellStyle name="Normalny 2" xfId="1"/>
    <cellStyle name="Normalny 2 2" xfId="2"/>
    <cellStyle name="Normalny 2 3" xfId="16"/>
    <cellStyle name="Normalny 2 4" xfId="13"/>
    <cellStyle name="Normalny 3" xfId="3"/>
    <cellStyle name="Normalny 3 2" xfId="4"/>
    <cellStyle name="Normalny 3 2 2" xfId="5"/>
    <cellStyle name="Normalny 3 2 3" xfId="14"/>
    <cellStyle name="Normalny 3 2 3 2" xfId="20"/>
    <cellStyle name="Normalny 3 2 4" xfId="17"/>
    <cellStyle name="Normalny 4" xfId="6"/>
    <cellStyle name="Normalny 5" xfId="7"/>
    <cellStyle name="Normalny 6" xfId="8"/>
    <cellStyle name="Normalny 7" xfId="11"/>
    <cellStyle name="Normalny 8" xfId="12"/>
    <cellStyle name="Normalny 8 2" xfId="19"/>
    <cellStyle name="Normalny 9" xfId="22"/>
    <cellStyle name="Normalny 9 2" xfId="23"/>
    <cellStyle name="Procentowy" xfId="24" builtinId="5"/>
    <cellStyle name="Procentowy 2" xfId="9"/>
    <cellStyle name="Walutowy 2" xfId="10"/>
    <cellStyle name="Walutowy 2 2" xfId="15"/>
    <cellStyle name="Walutowy 2 2 2" xfId="21"/>
    <cellStyle name="Walutowy 2 3" xfId="18"/>
  </cellStyles>
  <dxfs count="0"/>
  <tableStyles count="0" defaultTableStyle="TableStyleMedium9" defaultPivotStyle="PivotStyleLight16"/>
  <colors>
    <mruColors>
      <color rgb="FFFFFFCC"/>
      <color rgb="FFFFFF99"/>
      <color rgb="FFEAEAEA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view="pageBreakPreview" zoomScale="72" zoomScaleSheetLayoutView="72" workbookViewId="0">
      <selection activeCell="F5" sqref="F5"/>
    </sheetView>
  </sheetViews>
  <sheetFormatPr defaultColWidth="9" defaultRowHeight="14.25"/>
  <cols>
    <col min="1" max="1" width="7" style="1" customWidth="1"/>
    <col min="2" max="2" width="9.625" style="1" customWidth="1"/>
    <col min="3" max="3" width="14.25" style="1" customWidth="1"/>
    <col min="4" max="4" width="13.875" style="1" customWidth="1"/>
    <col min="5" max="5" width="63.5" style="1" customWidth="1"/>
    <col min="6" max="6" width="31.875" style="1" customWidth="1"/>
    <col min="7" max="16384" width="9" style="2"/>
  </cols>
  <sheetData>
    <row r="1" spans="1:6" ht="108" customHeight="1">
      <c r="A1" s="45"/>
      <c r="B1" s="45"/>
      <c r="C1" s="45"/>
      <c r="D1" s="45"/>
      <c r="E1" s="45"/>
      <c r="F1" s="46" t="s">
        <v>33</v>
      </c>
    </row>
    <row r="2" spans="1:6" ht="38.25" customHeight="1" thickBot="1">
      <c r="A2" s="47" t="s">
        <v>32</v>
      </c>
      <c r="B2" s="47"/>
      <c r="C2" s="47"/>
      <c r="D2" s="47"/>
      <c r="E2" s="47"/>
      <c r="F2" s="47"/>
    </row>
    <row r="3" spans="1:6" ht="30.75" customHeight="1" thickBot="1">
      <c r="A3" s="48" t="s">
        <v>9</v>
      </c>
      <c r="B3" s="49"/>
      <c r="C3" s="49"/>
      <c r="D3" s="49"/>
      <c r="E3" s="49"/>
      <c r="F3" s="49"/>
    </row>
    <row r="4" spans="1:6" ht="42" customHeight="1" thickBot="1">
      <c r="A4" s="15" t="s">
        <v>0</v>
      </c>
      <c r="B4" s="16" t="s">
        <v>1</v>
      </c>
      <c r="C4" s="17" t="s">
        <v>2</v>
      </c>
      <c r="D4" s="18" t="s">
        <v>3</v>
      </c>
      <c r="E4" s="16" t="s">
        <v>10</v>
      </c>
      <c r="F4" s="19" t="s">
        <v>8</v>
      </c>
    </row>
    <row r="5" spans="1:6" ht="89.25" customHeight="1" thickBot="1">
      <c r="A5" s="24">
        <v>710</v>
      </c>
      <c r="B5" s="38">
        <v>71012</v>
      </c>
      <c r="C5" s="21">
        <v>-22383</v>
      </c>
      <c r="D5" s="39"/>
      <c r="E5" s="6" t="s">
        <v>28</v>
      </c>
      <c r="F5" s="25" t="s">
        <v>35</v>
      </c>
    </row>
    <row r="6" spans="1:6" ht="95.25" customHeight="1" thickBot="1">
      <c r="A6" s="40">
        <v>758</v>
      </c>
      <c r="B6" s="22">
        <v>75863</v>
      </c>
      <c r="C6" s="20">
        <f>-182919-494202</f>
        <v>-677121</v>
      </c>
      <c r="D6" s="39">
        <v>450600</v>
      </c>
      <c r="E6" s="6" t="s">
        <v>34</v>
      </c>
      <c r="F6" s="25" t="s">
        <v>36</v>
      </c>
    </row>
    <row r="7" spans="1:6" ht="122.25" customHeight="1" thickBot="1">
      <c r="A7" s="24">
        <v>801</v>
      </c>
      <c r="B7" s="38">
        <v>80146</v>
      </c>
      <c r="C7" s="25"/>
      <c r="D7" s="39">
        <v>99088</v>
      </c>
      <c r="E7" s="6" t="s">
        <v>20</v>
      </c>
      <c r="F7" s="25" t="s">
        <v>37</v>
      </c>
    </row>
    <row r="8" spans="1:6" ht="24.75" customHeight="1" thickBot="1">
      <c r="A8" s="50" t="s">
        <v>5</v>
      </c>
      <c r="B8" s="51"/>
      <c r="C8" s="3">
        <f>SUM(C5:C7)</f>
        <v>-699504</v>
      </c>
      <c r="D8" s="3">
        <f>SUM(D5:D7)</f>
        <v>549688</v>
      </c>
      <c r="E8" s="52"/>
      <c r="F8" s="54"/>
    </row>
    <row r="9" spans="1:6" ht="36.75" customHeight="1" thickBot="1">
      <c r="A9" s="56" t="s">
        <v>11</v>
      </c>
      <c r="B9" s="57"/>
      <c r="C9" s="58">
        <f>SUM(C8:D8)</f>
        <v>-149816</v>
      </c>
      <c r="D9" s="58"/>
      <c r="E9" s="53"/>
      <c r="F9" s="55"/>
    </row>
    <row r="10" spans="1:6" ht="61.5" customHeight="1">
      <c r="B10" s="12"/>
      <c r="C10" s="12"/>
      <c r="D10" s="12"/>
      <c r="E10" s="12"/>
      <c r="F10" s="12"/>
    </row>
    <row r="11" spans="1:6" ht="18">
      <c r="A11" s="12"/>
    </row>
    <row r="13" spans="1:6" ht="14.25" customHeight="1"/>
    <row r="14" spans="1:6" ht="14.25" customHeight="1"/>
    <row r="15" spans="1:6" ht="15" customHeight="1"/>
    <row r="16" spans="1:6" ht="14.25" customHeight="1"/>
  </sheetData>
  <mergeCells count="7">
    <mergeCell ref="A2:F2"/>
    <mergeCell ref="A3:F3"/>
    <mergeCell ref="A8:B8"/>
    <mergeCell ref="E8:E9"/>
    <mergeCell ref="F8:F9"/>
    <mergeCell ref="A9:B9"/>
    <mergeCell ref="C9:D9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86" fitToHeight="0" orientation="landscape" r:id="rId1"/>
  <headerFooter>
    <oddFooter>Strona &amp;P z &amp;N</oddFooter>
    <firstFooter>Strona &amp;P z 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showWhiteSpace="0" view="pageBreakPreview" zoomScale="73" zoomScaleNormal="100" zoomScaleSheetLayoutView="73" workbookViewId="0">
      <selection activeCell="O4" sqref="O4"/>
    </sheetView>
  </sheetViews>
  <sheetFormatPr defaultColWidth="9" defaultRowHeight="15"/>
  <cols>
    <col min="1" max="1" width="7" style="5" customWidth="1"/>
    <col min="2" max="2" width="9.625" style="1" customWidth="1"/>
    <col min="3" max="3" width="15.75" style="1" customWidth="1"/>
    <col min="4" max="4" width="14.375" style="1" customWidth="1"/>
    <col min="5" max="5" width="94.25" style="1" customWidth="1"/>
    <col min="6" max="6" width="22.875" style="1" customWidth="1"/>
    <col min="7" max="16384" width="9" style="2"/>
  </cols>
  <sheetData>
    <row r="1" spans="1:6" ht="30.75" customHeight="1" thickBot="1">
      <c r="A1" s="48" t="s">
        <v>7</v>
      </c>
      <c r="B1" s="49"/>
      <c r="C1" s="49"/>
      <c r="D1" s="49"/>
      <c r="E1" s="49"/>
      <c r="F1" s="59"/>
    </row>
    <row r="2" spans="1:6" ht="33.75" customHeight="1" thickBot="1">
      <c r="A2" s="7" t="s">
        <v>0</v>
      </c>
      <c r="B2" s="8" t="s">
        <v>1</v>
      </c>
      <c r="C2" s="9" t="s">
        <v>2</v>
      </c>
      <c r="D2" s="10" t="s">
        <v>3</v>
      </c>
      <c r="E2" s="8" t="s">
        <v>4</v>
      </c>
      <c r="F2" s="11" t="s">
        <v>8</v>
      </c>
    </row>
    <row r="3" spans="1:6" s="4" customFormat="1" ht="48" customHeight="1">
      <c r="A3" s="27" t="s">
        <v>21</v>
      </c>
      <c r="B3" s="29" t="s">
        <v>22</v>
      </c>
      <c r="C3" s="30">
        <v>-704826</v>
      </c>
      <c r="D3" s="14"/>
      <c r="E3" s="77" t="s">
        <v>46</v>
      </c>
      <c r="F3" s="85" t="s">
        <v>23</v>
      </c>
    </row>
    <row r="4" spans="1:6" s="4" customFormat="1" ht="304.5" customHeight="1" thickBot="1">
      <c r="A4" s="31" t="s">
        <v>24</v>
      </c>
      <c r="B4" s="32" t="s">
        <v>25</v>
      </c>
      <c r="C4" s="33"/>
      <c r="D4" s="34">
        <v>704826</v>
      </c>
      <c r="E4" s="78"/>
      <c r="F4" s="86"/>
    </row>
    <row r="5" spans="1:6" s="4" customFormat="1" ht="95.25" customHeight="1" thickBot="1">
      <c r="A5" s="28" t="s">
        <v>16</v>
      </c>
      <c r="B5" s="13" t="s">
        <v>17</v>
      </c>
      <c r="C5" s="20">
        <f>-33000+8821</f>
        <v>-24179</v>
      </c>
      <c r="D5" s="21"/>
      <c r="E5" s="6" t="s">
        <v>41</v>
      </c>
      <c r="F5" s="25" t="s">
        <v>35</v>
      </c>
    </row>
    <row r="6" spans="1:6" s="4" customFormat="1" ht="86.25" customHeight="1" thickBot="1">
      <c r="A6" s="26" t="s">
        <v>16</v>
      </c>
      <c r="B6" s="35" t="s">
        <v>17</v>
      </c>
      <c r="C6" s="36">
        <v>-22383</v>
      </c>
      <c r="D6" s="37">
        <v>450600</v>
      </c>
      <c r="E6" s="77" t="s">
        <v>42</v>
      </c>
      <c r="F6" s="25" t="s">
        <v>35</v>
      </c>
    </row>
    <row r="7" spans="1:6" s="4" customFormat="1" ht="79.5" customHeight="1" thickBot="1">
      <c r="A7" s="28" t="s">
        <v>26</v>
      </c>
      <c r="B7" s="13" t="s">
        <v>27</v>
      </c>
      <c r="C7" s="20">
        <f>-182919-494202-12821</f>
        <v>-689942</v>
      </c>
      <c r="D7" s="21"/>
      <c r="E7" s="78"/>
      <c r="F7" s="13" t="s">
        <v>38</v>
      </c>
    </row>
    <row r="8" spans="1:6" s="4" customFormat="1" ht="109.5" customHeight="1" thickBot="1">
      <c r="A8" s="43" t="s">
        <v>12</v>
      </c>
      <c r="B8" s="13" t="s">
        <v>29</v>
      </c>
      <c r="C8" s="20">
        <v>-150000</v>
      </c>
      <c r="D8" s="21">
        <v>150000</v>
      </c>
      <c r="E8" s="6" t="s">
        <v>39</v>
      </c>
      <c r="F8" s="13" t="s">
        <v>30</v>
      </c>
    </row>
    <row r="9" spans="1:6" s="4" customFormat="1" ht="90" customHeight="1" thickBot="1">
      <c r="A9" s="43" t="s">
        <v>12</v>
      </c>
      <c r="B9" s="13" t="s">
        <v>13</v>
      </c>
      <c r="C9" s="20">
        <f>-10000</f>
        <v>-10000</v>
      </c>
      <c r="D9" s="21">
        <f>10000</f>
        <v>10000</v>
      </c>
      <c r="E9" s="44" t="s">
        <v>43</v>
      </c>
      <c r="F9" s="13" t="s">
        <v>14</v>
      </c>
    </row>
    <row r="10" spans="1:6" s="4" customFormat="1" ht="71.25" customHeight="1" thickBot="1">
      <c r="A10" s="28" t="s">
        <v>18</v>
      </c>
      <c r="B10" s="13" t="s">
        <v>19</v>
      </c>
      <c r="C10" s="20"/>
      <c r="D10" s="21">
        <v>99088</v>
      </c>
      <c r="E10" s="6" t="s">
        <v>44</v>
      </c>
      <c r="F10" s="25" t="s">
        <v>37</v>
      </c>
    </row>
    <row r="11" spans="1:6" s="4" customFormat="1" ht="60.75" customHeight="1" thickBot="1">
      <c r="A11" s="79">
        <v>921</v>
      </c>
      <c r="B11" s="25">
        <v>92114</v>
      </c>
      <c r="C11" s="20"/>
      <c r="D11" s="21">
        <v>37000</v>
      </c>
      <c r="E11" s="23" t="s">
        <v>40</v>
      </c>
      <c r="F11" s="82" t="s">
        <v>31</v>
      </c>
    </row>
    <row r="12" spans="1:6" s="4" customFormat="1" ht="116.25" customHeight="1" thickBot="1">
      <c r="A12" s="80"/>
      <c r="B12" s="42">
        <v>92118</v>
      </c>
      <c r="C12" s="20">
        <v>-11581</v>
      </c>
      <c r="D12" s="21">
        <v>11581</v>
      </c>
      <c r="E12" s="23" t="s">
        <v>15</v>
      </c>
      <c r="F12" s="83"/>
    </row>
    <row r="13" spans="1:6" s="4" customFormat="1" ht="93.75" customHeight="1" thickBot="1">
      <c r="A13" s="81"/>
      <c r="B13" s="25">
        <v>92120</v>
      </c>
      <c r="C13" s="20">
        <v>-229000</v>
      </c>
      <c r="D13" s="21">
        <v>229000</v>
      </c>
      <c r="E13" s="41" t="s">
        <v>45</v>
      </c>
      <c r="F13" s="84"/>
    </row>
    <row r="14" spans="1:6" ht="16.5" thickBot="1">
      <c r="A14" s="69" t="s">
        <v>5</v>
      </c>
      <c r="B14" s="70"/>
      <c r="C14" s="3">
        <f>SUM(C3:C13)</f>
        <v>-1841911</v>
      </c>
      <c r="D14" s="3">
        <f>SUM(D3:D13)</f>
        <v>1692095</v>
      </c>
      <c r="E14" s="71"/>
      <c r="F14" s="72"/>
    </row>
    <row r="15" spans="1:6" ht="14.45" customHeight="1">
      <c r="A15" s="61" t="s">
        <v>6</v>
      </c>
      <c r="B15" s="62"/>
      <c r="C15" s="65">
        <f>C14+D14</f>
        <v>-149816</v>
      </c>
      <c r="D15" s="66"/>
      <c r="E15" s="54"/>
      <c r="F15" s="73"/>
    </row>
    <row r="16" spans="1:6" ht="24" customHeight="1" thickBot="1">
      <c r="A16" s="63"/>
      <c r="B16" s="64"/>
      <c r="C16" s="67"/>
      <c r="D16" s="68"/>
      <c r="E16" s="55"/>
      <c r="F16" s="74"/>
    </row>
    <row r="17" spans="1:6" ht="23.25" customHeight="1">
      <c r="A17" s="76"/>
      <c r="B17" s="76"/>
      <c r="C17" s="76"/>
    </row>
    <row r="18" spans="1:6" ht="16.5">
      <c r="A18" s="75"/>
      <c r="B18" s="75"/>
      <c r="C18" s="75"/>
      <c r="D18" s="75"/>
      <c r="E18" s="75"/>
      <c r="F18" s="75"/>
    </row>
    <row r="19" spans="1:6" ht="14.25">
      <c r="A19" s="60"/>
      <c r="B19" s="60"/>
      <c r="C19" s="60"/>
      <c r="D19" s="60"/>
      <c r="E19" s="60"/>
      <c r="F19" s="60"/>
    </row>
    <row r="22" spans="1:6" ht="12.75" customHeight="1"/>
  </sheetData>
  <mergeCells count="14">
    <mergeCell ref="A1:F1"/>
    <mergeCell ref="A19:F19"/>
    <mergeCell ref="A15:B16"/>
    <mergeCell ref="C15:D16"/>
    <mergeCell ref="A14:B14"/>
    <mergeCell ref="E14:E16"/>
    <mergeCell ref="F14:F16"/>
    <mergeCell ref="A18:F18"/>
    <mergeCell ref="A17:C17"/>
    <mergeCell ref="E6:E7"/>
    <mergeCell ref="A11:A13"/>
    <mergeCell ref="F11:F13"/>
    <mergeCell ref="E3:E4"/>
    <mergeCell ref="F3:F4"/>
  </mergeCells>
  <printOptions horizontalCentered="1"/>
  <pageMargins left="0.70866141732283472" right="0.70866141732283472" top="0.55118110236220474" bottom="0.55118110236220474" header="0.31496062992125984" footer="0.31496062992125984"/>
  <pageSetup paperSize="9" scale="72" fitToHeight="0" orientation="landscape" r:id="rId1"/>
  <headerFooter differentFirst="1"/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dochody</vt:lpstr>
      <vt:lpstr>wydatki</vt:lpstr>
      <vt:lpstr>dochody!Obszar_wydruku</vt:lpstr>
      <vt:lpstr>wydatki!Obszar_wydruku</vt:lpstr>
      <vt:lpstr>dochody!Tytuły_wydruku</vt:lpstr>
      <vt:lpstr>wydatki!Tytuły_wydruku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m.jachymczyk</dc:creator>
  <cp:lastModifiedBy>Jachymczyk Magdalena</cp:lastModifiedBy>
  <cp:lastPrinted>2020-05-11T08:33:11Z</cp:lastPrinted>
  <dcterms:created xsi:type="dcterms:W3CDTF">2013-02-21T12:03:23Z</dcterms:created>
  <dcterms:modified xsi:type="dcterms:W3CDTF">2020-05-11T08:45:20Z</dcterms:modified>
</cp:coreProperties>
</file>