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200" windowHeight="10950"/>
  </bookViews>
  <sheets>
    <sheet name="Arkusz1 " sheetId="4" r:id="rId1"/>
    <sheet name="Arkusz2" sheetId="2" r:id="rId2"/>
    <sheet name="Arkusz3" sheetId="3" r:id="rId3"/>
  </sheets>
  <definedNames>
    <definedName name="_xlnm._FilterDatabase" localSheetId="0" hidden="1">'Arkusz1 '!$A$2:$G$99</definedName>
  </definedNames>
  <calcPr calcId="145621"/>
</workbook>
</file>

<file path=xl/calcChain.xml><?xml version="1.0" encoding="utf-8"?>
<calcChain xmlns="http://schemas.openxmlformats.org/spreadsheetml/2006/main">
  <c r="G99" i="4" l="1"/>
  <c r="G17" i="4"/>
  <c r="G5" i="4"/>
  <c r="G15" i="4" l="1"/>
  <c r="G16" i="4" s="1"/>
  <c r="G18" i="4"/>
  <c r="E99" i="4" l="1"/>
  <c r="G13" i="4"/>
  <c r="G97" i="4"/>
  <c r="G66" i="4"/>
  <c r="G31" i="4"/>
  <c r="G12" i="4"/>
  <c r="G60" i="4"/>
  <c r="G4" i="4"/>
  <c r="G96" i="4"/>
  <c r="G11" i="4"/>
  <c r="G54" i="4"/>
  <c r="G55" i="4" s="1"/>
  <c r="G59" i="4"/>
  <c r="G58" i="4"/>
  <c r="G95" i="4"/>
  <c r="G10" i="4"/>
  <c r="G94" i="4"/>
  <c r="G28" i="4"/>
  <c r="G21" i="4"/>
  <c r="G22" i="4" s="1"/>
  <c r="G70" i="4"/>
  <c r="G50" i="4"/>
  <c r="G9" i="4"/>
  <c r="G8" i="4"/>
  <c r="G65" i="4"/>
  <c r="G7" i="4"/>
  <c r="G27" i="4"/>
  <c r="G30" i="4"/>
  <c r="G93" i="4"/>
  <c r="G49" i="4"/>
  <c r="G92" i="4"/>
  <c r="G26" i="4"/>
  <c r="G6" i="4"/>
  <c r="G75" i="4"/>
  <c r="G57" i="4"/>
  <c r="G48" i="4"/>
  <c r="G25" i="4"/>
  <c r="G56" i="4"/>
  <c r="G79" i="4"/>
  <c r="G91" i="4"/>
  <c r="G47" i="4"/>
  <c r="F69" i="4"/>
  <c r="G69" i="4" s="1"/>
  <c r="F46" i="4"/>
  <c r="G46" i="4" s="1"/>
  <c r="G19" i="4"/>
  <c r="G20" i="4" s="1"/>
  <c r="G84" i="4"/>
  <c r="G74" i="4"/>
  <c r="G24" i="4"/>
  <c r="G73" i="4"/>
  <c r="G23" i="4"/>
  <c r="G83" i="4"/>
  <c r="G3" i="4"/>
  <c r="G36" i="4"/>
  <c r="G45" i="4"/>
  <c r="G87" i="4"/>
  <c r="G44" i="4"/>
  <c r="G82" i="4"/>
  <c r="G35" i="4"/>
  <c r="G43" i="4"/>
  <c r="G78" i="4"/>
  <c r="G90" i="4"/>
  <c r="G42" i="4"/>
  <c r="G72" i="4"/>
  <c r="G41" i="4"/>
  <c r="G68" i="4"/>
  <c r="G40" i="4"/>
  <c r="G89" i="4"/>
  <c r="G86" i="4"/>
  <c r="G88" i="4" s="1"/>
  <c r="G39" i="4"/>
  <c r="G64" i="4"/>
  <c r="G67" i="4" s="1"/>
  <c r="G81" i="4"/>
  <c r="G62" i="4"/>
  <c r="G63" i="4" s="1"/>
  <c r="G38" i="4"/>
  <c r="G33" i="4"/>
  <c r="G34" i="4" s="1"/>
  <c r="G52" i="4"/>
  <c r="G53" i="4" s="1"/>
  <c r="G77" i="4"/>
  <c r="G80" i="4" s="1"/>
  <c r="G85" i="4" l="1"/>
  <c r="G98" i="4"/>
  <c r="G76" i="4"/>
  <c r="G71" i="4"/>
  <c r="G51" i="4"/>
  <c r="G61" i="4"/>
  <c r="G32" i="4"/>
  <c r="G37" i="4"/>
  <c r="G29" i="4"/>
  <c r="G14" i="4"/>
  <c r="F99" i="4"/>
</calcChain>
</file>

<file path=xl/sharedStrings.xml><?xml version="1.0" encoding="utf-8"?>
<sst xmlns="http://schemas.openxmlformats.org/spreadsheetml/2006/main" count="326" uniqueCount="153">
  <si>
    <t>Nazwisko i imię</t>
  </si>
  <si>
    <t xml:space="preserve">Cel podróży </t>
  </si>
  <si>
    <t>Data</t>
  </si>
  <si>
    <t>Kubas-Hul Teresa</t>
  </si>
  <si>
    <t>Kawa Mariusz</t>
  </si>
  <si>
    <t>Matusiewicz Andrzej</t>
  </si>
  <si>
    <t>Sobieraj Dariusz</t>
  </si>
  <si>
    <t>Bruksela</t>
  </si>
  <si>
    <t>Wizyta studyjna dotycząca ochrony zdrowia</t>
  </si>
  <si>
    <t>27-30.03.2011</t>
  </si>
  <si>
    <t>Lewicki Maciej</t>
  </si>
  <si>
    <t>29-31.03.2011</t>
  </si>
  <si>
    <t>Stępień Władysław</t>
  </si>
  <si>
    <t>Rzym</t>
  </si>
  <si>
    <t>29.04-3.03.2011</t>
  </si>
  <si>
    <t>Kraj Saary</t>
  </si>
  <si>
    <t>Udział w tygodniu Europy</t>
  </si>
  <si>
    <t>11-15.05.2011</t>
  </si>
  <si>
    <t>Miazga Mieczysław</t>
  </si>
  <si>
    <t>Lwów</t>
  </si>
  <si>
    <t>III Konwent Przewodniczących i Dyrektorów Sejmików Województw RP</t>
  </si>
  <si>
    <t>18-22.05.2011</t>
  </si>
  <si>
    <t>Tarapata Jan</t>
  </si>
  <si>
    <t>Moskwa</t>
  </si>
  <si>
    <t>Forum Regionów Polski i Rosji</t>
  </si>
  <si>
    <t>30.05-3.06.2011</t>
  </si>
  <si>
    <t>Turek Władysław</t>
  </si>
  <si>
    <t>Konferencja "Współpraca Transgraniczna Partnerstwo Wschodnie"</t>
  </si>
  <si>
    <t>3-4.06.2011</t>
  </si>
  <si>
    <t>Wystawa "Innowacje Podkarpackie w PE"</t>
  </si>
  <si>
    <t>19-22.09.2011</t>
  </si>
  <si>
    <t>Nowakowski Zdzisław</t>
  </si>
  <si>
    <t>Burek Jan</t>
  </si>
  <si>
    <t>Monachium</t>
  </si>
  <si>
    <t>Otwarcie wystawy poświęconej Ks. Kard. Kozłowieckiemu</t>
  </si>
  <si>
    <t>24-26.10.2011</t>
  </si>
  <si>
    <t>Romaniuk Bogdan</t>
  </si>
  <si>
    <t>6-10.11.2011</t>
  </si>
  <si>
    <t>Dubaj</t>
  </si>
  <si>
    <t>4-7.03.2013</t>
  </si>
  <si>
    <t>Kapinos Fryderyk</t>
  </si>
  <si>
    <t>Draus Ewa</t>
  </si>
  <si>
    <t>Błądek Lidia</t>
  </si>
  <si>
    <t>Promocja efektów wdrażania RPOWP podczas dni zg. Zadarskiego</t>
  </si>
  <si>
    <t>15-18.04.2013</t>
  </si>
  <si>
    <t>Francja</t>
  </si>
  <si>
    <t>Promocja województwa na targach lotniczych Paris Air Show</t>
  </si>
  <si>
    <t>16-19.06.2013</t>
  </si>
  <si>
    <t>Węgry - Kistarca</t>
  </si>
  <si>
    <t>Wizyta w samorządzie Kistarca</t>
  </si>
  <si>
    <t>4-7.07.2013</t>
  </si>
  <si>
    <t>Hiszpania Sewilla</t>
  </si>
  <si>
    <t>Konferencja 4th European Conference on Carpate R&amp;D and Innovation"</t>
  </si>
  <si>
    <t>25-28.09.2013</t>
  </si>
  <si>
    <t>Rumunia - Suczawa</t>
  </si>
  <si>
    <t>4-8.09.2013</t>
  </si>
  <si>
    <t>Buczak Wojciech</t>
  </si>
  <si>
    <t>Lwów - Ukraina</t>
  </si>
  <si>
    <t>Festiwal Partnerstwa</t>
  </si>
  <si>
    <t>13-14.09.2013</t>
  </si>
  <si>
    <t>Magoń Janusz</t>
  </si>
  <si>
    <t>Ukraina</t>
  </si>
  <si>
    <t>24-28.09.2013</t>
  </si>
  <si>
    <t>ZWRP Opean Days</t>
  </si>
  <si>
    <t>6-9.10.2013</t>
  </si>
  <si>
    <t>Wiedeń -Austria</t>
  </si>
  <si>
    <t>Bartnik Stanisław</t>
  </si>
  <si>
    <t>5-6.10.2013</t>
  </si>
  <si>
    <t>Czarnogóra</t>
  </si>
  <si>
    <t>Forum Gospodarcze - Polska/Czarnogóra</t>
  </si>
  <si>
    <t>24-27.10.2013</t>
  </si>
  <si>
    <t>Petersburg</t>
  </si>
  <si>
    <t>11-15.11.2013</t>
  </si>
  <si>
    <t>Austria</t>
  </si>
  <si>
    <t>Międzynarodowe targi turystyczne</t>
  </si>
  <si>
    <t>15-19.01.2014</t>
  </si>
  <si>
    <t>23-25.01.2012</t>
  </si>
  <si>
    <t>Konieczny Janusz</t>
  </si>
  <si>
    <t>Berlin</t>
  </si>
  <si>
    <t>Targi turystyczne</t>
  </si>
  <si>
    <t>5-11.03.2012</t>
  </si>
  <si>
    <t>Nanning - Chiny</t>
  </si>
  <si>
    <t>Oficjalna wizyta w Regionie Kaunqsi-Czuang połączona z misją gospodarczą</t>
  </si>
  <si>
    <t>22-28.04.2012</t>
  </si>
  <si>
    <t>Chorwacja</t>
  </si>
  <si>
    <t>Uczestnictwo w krajowej delegacji Związku Województw RP</t>
  </si>
  <si>
    <t>13-16.05.2012</t>
  </si>
  <si>
    <t>Udział w obchodach tygodnia Europy</t>
  </si>
  <si>
    <t>10-13.05.2012</t>
  </si>
  <si>
    <t xml:space="preserve">Wizyta studyjna </t>
  </si>
  <si>
    <t>15-20.05.2012</t>
  </si>
  <si>
    <t>Konferencja The Future of Education</t>
  </si>
  <si>
    <t>7-8.06.2012</t>
  </si>
  <si>
    <t>Odessa</t>
  </si>
  <si>
    <t>4-7.06.2012</t>
  </si>
  <si>
    <t>St. Petersburg</t>
  </si>
  <si>
    <t>Udział w konferencji "Networks in the Global World" w ramach projektu systemowego</t>
  </si>
  <si>
    <t>21-25.06.2012</t>
  </si>
  <si>
    <t>Otwarcie wystawy poświęconej Ks. Kard. Kozłowieckiemu w PE</t>
  </si>
  <si>
    <t>18-20.06.2012</t>
  </si>
  <si>
    <t>Gruzja</t>
  </si>
  <si>
    <t>Spotkanie z władzami regionu Kachetia</t>
  </si>
  <si>
    <t>3-8.08.2012</t>
  </si>
  <si>
    <t>Realizacja projektów edukacyjnych</t>
  </si>
  <si>
    <t>18.07.2012</t>
  </si>
  <si>
    <t>Międzynarodowe Targi Lotnicze ILA AIR SHOW - Berlin</t>
  </si>
  <si>
    <t>10-13.09.2012</t>
  </si>
  <si>
    <t>14-16.09.2012</t>
  </si>
  <si>
    <t>Brzostowski Edward</t>
  </si>
  <si>
    <t>Porto - Portugalia</t>
  </si>
  <si>
    <t>Udział w konferencji innowacje na rzecz zrównoważonego rozwoju w ramach projektu systemowego PRz</t>
  </si>
  <si>
    <t>27-28.09.2012</t>
  </si>
  <si>
    <t>Open Days</t>
  </si>
  <si>
    <t>7-12.10.2012</t>
  </si>
  <si>
    <t>3-6.10.2012</t>
  </si>
  <si>
    <t>Istambuł</t>
  </si>
  <si>
    <t>ICLTiM</t>
  </si>
  <si>
    <t>10-14.10.2012</t>
  </si>
  <si>
    <t>Konferencja - Szlak Transportowy Via Carpatia połączona z Dniami Partnerstwa Wschodniego</t>
  </si>
  <si>
    <t>25-28.11.2012</t>
  </si>
  <si>
    <t>Słowacja</t>
  </si>
  <si>
    <t>Spotkanie dotyczące nowej perspektywy finansowej 2014-2020</t>
  </si>
  <si>
    <t>26.11.2012</t>
  </si>
  <si>
    <t>Koncert Orkiestry Symfonicznej Filharmonii Podkarpackiej</t>
  </si>
  <si>
    <t>Koszty delegacji</t>
  </si>
  <si>
    <t>Koszty fv</t>
  </si>
  <si>
    <t>Uwagi</t>
  </si>
  <si>
    <t>sam.służb.</t>
  </si>
  <si>
    <t>bilet kupiony przez PRZ</t>
  </si>
  <si>
    <t>nie jechała</t>
  </si>
  <si>
    <t>Florencja</t>
  </si>
  <si>
    <t>Calgary Kanada</t>
  </si>
  <si>
    <t>Udział w uroczystościach beatyfikacyjnych Ojca Świętego Jana Pawła II</t>
  </si>
  <si>
    <t>Konferencja WASET 2013 w ramach projektu systemowego</t>
  </si>
  <si>
    <t>Misja gospodarcza</t>
  </si>
  <si>
    <t>Uroczysta inauguracja Koordynacji Domu Polski Wschodniej</t>
  </si>
  <si>
    <t>Otwarcie wystawy poświęconej Kardynałowi Kozłowieckiemu</t>
  </si>
  <si>
    <t>Wyjazdowe posiedzenie Komisji Współpracy z Zagranicą, Turystyki i Promocji</t>
  </si>
  <si>
    <t>Spotkanie z przewodniczącym administracji państwowej obwodu odeskiego</t>
  </si>
  <si>
    <t>Norymbergia</t>
  </si>
  <si>
    <t>Zadar - Chorwacja</t>
  </si>
  <si>
    <t>Cholewiński Zygmunt</t>
  </si>
  <si>
    <t>Łączak Czesław</t>
  </si>
  <si>
    <t>Kraj Sary</t>
  </si>
  <si>
    <t>Miejsce wyjazdu</t>
  </si>
  <si>
    <t>RAZEM</t>
  </si>
  <si>
    <t>Wyjazdowe posiedzenie Komisji Współpracy 
z Zagranicą, Turystyki i Promocji</t>
  </si>
  <si>
    <t>Komisja Współpracy z Zagranicą, Turystyki 
i Promocji</t>
  </si>
  <si>
    <t>Dożynki polonijne połączone z obchodami dni 
w Suczawie</t>
  </si>
  <si>
    <t>Udział w prezentacji podkarpackich win 
i wyrobów wędliniarskich</t>
  </si>
  <si>
    <t>Udział w targach i spotkaniach
 z przedstawicielami WPHI i Konsulem Generalnym</t>
  </si>
  <si>
    <t>Udział w targach i spotkaniach 
z przedstawicielami WPHI i Konsulem Generalnym</t>
  </si>
  <si>
    <t>Zestawienie wyjazdów zagranicznych Radnych Sejmiku Województwa Podkarpackiego w latach 2011 - 2013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</si>
</sst>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3" tint="0.79998168889431442"/>
      <name val="Czcionka tekstu podstawowego"/>
      <charset val="238"/>
    </font>
    <font>
      <sz val="9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100" workbookViewId="0">
      <selection sqref="A1:G1"/>
    </sheetView>
  </sheetViews>
  <sheetFormatPr defaultColWidth="8.75" defaultRowHeight="12"/>
  <cols>
    <col min="1" max="1" width="15.5" style="2" customWidth="1"/>
    <col min="2" max="2" width="15.25" style="3" customWidth="1"/>
    <col min="3" max="3" width="33.375" style="3" customWidth="1"/>
    <col min="4" max="4" width="11.75" style="31" customWidth="1"/>
    <col min="5" max="6" width="8.75" style="2" hidden="1" customWidth="1"/>
    <col min="7" max="7" width="10.75" style="31" customWidth="1"/>
    <col min="8" max="8" width="8.75" style="2" hidden="1" customWidth="1"/>
    <col min="9" max="16384" width="8.75" style="2"/>
  </cols>
  <sheetData>
    <row r="1" spans="1:8" ht="28.5" customHeight="1">
      <c r="A1" s="41" t="s">
        <v>152</v>
      </c>
      <c r="B1" s="41"/>
      <c r="C1" s="41"/>
      <c r="D1" s="41"/>
      <c r="E1" s="41"/>
      <c r="F1" s="41"/>
      <c r="G1" s="41"/>
    </row>
    <row r="2" spans="1:8" ht="24">
      <c r="A2" s="39" t="s">
        <v>0</v>
      </c>
      <c r="B2" s="39" t="s">
        <v>144</v>
      </c>
      <c r="C2" s="39" t="s">
        <v>1</v>
      </c>
      <c r="D2" s="39" t="s">
        <v>2</v>
      </c>
      <c r="E2" s="39" t="s">
        <v>124</v>
      </c>
      <c r="F2" s="39" t="s">
        <v>125</v>
      </c>
      <c r="G2" s="39" t="s">
        <v>124</v>
      </c>
      <c r="H2" s="1" t="s">
        <v>126</v>
      </c>
    </row>
    <row r="3" spans="1:8" ht="31.5" customHeight="1">
      <c r="A3" s="4" t="s">
        <v>66</v>
      </c>
      <c r="B3" s="5" t="s">
        <v>143</v>
      </c>
      <c r="C3" s="5" t="s">
        <v>87</v>
      </c>
      <c r="D3" s="6" t="s">
        <v>88</v>
      </c>
      <c r="E3" s="7">
        <v>543.21</v>
      </c>
      <c r="F3" s="7">
        <v>2068.17</v>
      </c>
      <c r="G3" s="32">
        <f>E3+F3</f>
        <v>2611.38</v>
      </c>
      <c r="H3" s="8"/>
    </row>
    <row r="4" spans="1:8" ht="34.5" customHeight="1">
      <c r="A4" s="9" t="s">
        <v>66</v>
      </c>
      <c r="B4" s="10" t="s">
        <v>65</v>
      </c>
      <c r="C4" s="5" t="s">
        <v>123</v>
      </c>
      <c r="D4" s="11" t="s">
        <v>67</v>
      </c>
      <c r="E4" s="7">
        <v>401.4</v>
      </c>
      <c r="F4" s="7"/>
      <c r="G4" s="32">
        <f>E4+F4</f>
        <v>401.4</v>
      </c>
      <c r="H4" s="8"/>
    </row>
    <row r="5" spans="1:8" ht="22.7" customHeight="1">
      <c r="A5" s="28"/>
      <c r="B5" s="29"/>
      <c r="C5" s="29"/>
      <c r="D5" s="30"/>
      <c r="E5" s="12"/>
      <c r="F5" s="12"/>
      <c r="G5" s="33">
        <f>SUM(G3:G4)</f>
        <v>3012.78</v>
      </c>
      <c r="H5" s="8"/>
    </row>
    <row r="6" spans="1:8" ht="22.7" customHeight="1">
      <c r="A6" s="4" t="s">
        <v>42</v>
      </c>
      <c r="B6" s="5" t="s">
        <v>115</v>
      </c>
      <c r="C6" s="5" t="s">
        <v>116</v>
      </c>
      <c r="D6" s="6" t="s">
        <v>117</v>
      </c>
      <c r="E6" s="7">
        <v>1948.7</v>
      </c>
      <c r="F6" s="7"/>
      <c r="G6" s="32">
        <f t="shared" ref="G6:G13" si="0">E6+F6</f>
        <v>1948.7</v>
      </c>
      <c r="H6" s="8"/>
    </row>
    <row r="7" spans="1:8" ht="27.75" customHeight="1">
      <c r="A7" s="4" t="s">
        <v>42</v>
      </c>
      <c r="B7" s="5" t="s">
        <v>38</v>
      </c>
      <c r="C7" s="5" t="s">
        <v>133</v>
      </c>
      <c r="D7" s="6" t="s">
        <v>39</v>
      </c>
      <c r="E7" s="7">
        <v>1846.46</v>
      </c>
      <c r="F7" s="7"/>
      <c r="G7" s="32">
        <f t="shared" si="0"/>
        <v>1846.46</v>
      </c>
      <c r="H7" s="8" t="s">
        <v>127</v>
      </c>
    </row>
    <row r="8" spans="1:8" ht="33.75" customHeight="1">
      <c r="A8" s="4" t="s">
        <v>42</v>
      </c>
      <c r="B8" s="5" t="s">
        <v>140</v>
      </c>
      <c r="C8" s="5" t="s">
        <v>43</v>
      </c>
      <c r="D8" s="6" t="s">
        <v>44</v>
      </c>
      <c r="E8" s="7">
        <v>2120.15</v>
      </c>
      <c r="F8" s="7"/>
      <c r="G8" s="32">
        <f t="shared" si="0"/>
        <v>2120.15</v>
      </c>
      <c r="H8" s="8" t="s">
        <v>127</v>
      </c>
    </row>
    <row r="9" spans="1:8" ht="31.5" customHeight="1">
      <c r="A9" s="4" t="s">
        <v>42</v>
      </c>
      <c r="B9" s="5" t="s">
        <v>45</v>
      </c>
      <c r="C9" s="5" t="s">
        <v>46</v>
      </c>
      <c r="D9" s="6" t="s">
        <v>47</v>
      </c>
      <c r="E9" s="7">
        <v>2680.14</v>
      </c>
      <c r="F9" s="7">
        <v>1278.47</v>
      </c>
      <c r="G9" s="32">
        <f t="shared" si="0"/>
        <v>3958.6099999999997</v>
      </c>
      <c r="H9" s="8" t="s">
        <v>127</v>
      </c>
    </row>
    <row r="10" spans="1:8" ht="22.7" customHeight="1">
      <c r="A10" s="9" t="s">
        <v>42</v>
      </c>
      <c r="B10" s="10" t="s">
        <v>57</v>
      </c>
      <c r="C10" s="10" t="s">
        <v>58</v>
      </c>
      <c r="D10" s="11" t="s">
        <v>59</v>
      </c>
      <c r="E10" s="7">
        <v>152.71</v>
      </c>
      <c r="F10" s="7"/>
      <c r="G10" s="32">
        <f t="shared" si="0"/>
        <v>152.71</v>
      </c>
      <c r="H10" s="8"/>
    </row>
    <row r="11" spans="1:8" ht="22.7" customHeight="1">
      <c r="A11" s="9" t="s">
        <v>42</v>
      </c>
      <c r="B11" s="10" t="s">
        <v>7</v>
      </c>
      <c r="C11" s="10" t="s">
        <v>63</v>
      </c>
      <c r="D11" s="11" t="s">
        <v>64</v>
      </c>
      <c r="E11" s="7">
        <v>894.31</v>
      </c>
      <c r="F11" s="7">
        <v>1377.96</v>
      </c>
      <c r="G11" s="32">
        <f t="shared" si="0"/>
        <v>2272.27</v>
      </c>
      <c r="H11" s="8"/>
    </row>
    <row r="12" spans="1:8" ht="40.5" customHeight="1">
      <c r="A12" s="9" t="s">
        <v>42</v>
      </c>
      <c r="B12" s="10" t="s">
        <v>71</v>
      </c>
      <c r="C12" s="10" t="s">
        <v>151</v>
      </c>
      <c r="D12" s="11" t="s">
        <v>72</v>
      </c>
      <c r="E12" s="7">
        <v>3135.93</v>
      </c>
      <c r="F12" s="7">
        <v>2103.9299999999998</v>
      </c>
      <c r="G12" s="32">
        <f t="shared" si="0"/>
        <v>5239.8599999999997</v>
      </c>
      <c r="H12" s="8"/>
    </row>
    <row r="13" spans="1:8" ht="27" customHeight="1">
      <c r="A13" s="9" t="s">
        <v>42</v>
      </c>
      <c r="B13" s="10" t="s">
        <v>73</v>
      </c>
      <c r="C13" s="10" t="s">
        <v>74</v>
      </c>
      <c r="D13" s="11" t="s">
        <v>75</v>
      </c>
      <c r="E13" s="7">
        <v>2041.33</v>
      </c>
      <c r="F13" s="7"/>
      <c r="G13" s="32">
        <f t="shared" si="0"/>
        <v>2041.33</v>
      </c>
      <c r="H13" s="8"/>
    </row>
    <row r="14" spans="1:8" ht="22.7" customHeight="1">
      <c r="A14" s="25"/>
      <c r="B14" s="26"/>
      <c r="C14" s="26"/>
      <c r="D14" s="27"/>
      <c r="E14" s="13"/>
      <c r="F14" s="13"/>
      <c r="G14" s="34">
        <f>SUM(G6:G13)</f>
        <v>19580.089999999997</v>
      </c>
      <c r="H14" s="8"/>
    </row>
    <row r="15" spans="1:8" ht="31.5" customHeight="1">
      <c r="A15" s="4" t="s">
        <v>108</v>
      </c>
      <c r="B15" s="5" t="s">
        <v>19</v>
      </c>
      <c r="C15" s="5" t="s">
        <v>147</v>
      </c>
      <c r="D15" s="6" t="s">
        <v>107</v>
      </c>
      <c r="E15" s="7">
        <v>285.48</v>
      </c>
      <c r="F15" s="7"/>
      <c r="G15" s="32">
        <f>E15+F15</f>
        <v>285.48</v>
      </c>
      <c r="H15" s="8"/>
    </row>
    <row r="16" spans="1:8" ht="22.7" customHeight="1">
      <c r="A16" s="22"/>
      <c r="B16" s="23"/>
      <c r="C16" s="23"/>
      <c r="D16" s="24"/>
      <c r="E16" s="15"/>
      <c r="F16" s="15"/>
      <c r="G16" s="34">
        <f>G15</f>
        <v>285.48</v>
      </c>
      <c r="H16" s="8"/>
    </row>
    <row r="17" spans="1:8" ht="22.7" customHeight="1">
      <c r="A17" s="9" t="s">
        <v>56</v>
      </c>
      <c r="B17" s="10" t="s">
        <v>7</v>
      </c>
      <c r="C17" s="10" t="s">
        <v>63</v>
      </c>
      <c r="D17" s="11" t="s">
        <v>64</v>
      </c>
      <c r="E17" s="7">
        <v>893.57</v>
      </c>
      <c r="F17" s="7">
        <v>1377.96</v>
      </c>
      <c r="G17" s="32">
        <f>E17+F17</f>
        <v>2271.5300000000002</v>
      </c>
      <c r="H17" s="8"/>
    </row>
    <row r="18" spans="1:8" ht="22.7" customHeight="1">
      <c r="A18" s="19"/>
      <c r="B18" s="20"/>
      <c r="C18" s="20"/>
      <c r="D18" s="21"/>
      <c r="E18" s="14"/>
      <c r="F18" s="14"/>
      <c r="G18" s="34">
        <f>G17</f>
        <v>2271.5300000000002</v>
      </c>
      <c r="H18" s="8"/>
    </row>
    <row r="19" spans="1:8" ht="22.7" customHeight="1">
      <c r="A19" s="4" t="s">
        <v>32</v>
      </c>
      <c r="B19" s="5" t="s">
        <v>61</v>
      </c>
      <c r="C19" s="5" t="s">
        <v>103</v>
      </c>
      <c r="D19" s="6" t="s">
        <v>104</v>
      </c>
      <c r="E19" s="7">
        <v>82.86</v>
      </c>
      <c r="F19" s="7"/>
      <c r="G19" s="32">
        <f>E19+F19</f>
        <v>82.86</v>
      </c>
      <c r="H19" s="8"/>
    </row>
    <row r="20" spans="1:8" ht="22.7" customHeight="1">
      <c r="A20" s="22"/>
      <c r="B20" s="23"/>
      <c r="C20" s="23"/>
      <c r="D20" s="24"/>
      <c r="E20" s="15"/>
      <c r="F20" s="15"/>
      <c r="G20" s="34">
        <f>G19</f>
        <v>82.86</v>
      </c>
      <c r="H20" s="8"/>
    </row>
    <row r="21" spans="1:8" ht="22.7" customHeight="1">
      <c r="A21" s="4" t="s">
        <v>141</v>
      </c>
      <c r="B21" s="5" t="s">
        <v>48</v>
      </c>
      <c r="C21" s="5" t="s">
        <v>49</v>
      </c>
      <c r="D21" s="6" t="s">
        <v>50</v>
      </c>
      <c r="E21" s="7">
        <v>1187.6500000000001</v>
      </c>
      <c r="F21" s="7"/>
      <c r="G21" s="32">
        <f>E21+F21</f>
        <v>1187.6500000000001</v>
      </c>
      <c r="H21" s="8"/>
    </row>
    <row r="22" spans="1:8" ht="22.7" customHeight="1">
      <c r="A22" s="19"/>
      <c r="B22" s="20"/>
      <c r="C22" s="20"/>
      <c r="D22" s="21"/>
      <c r="E22" s="14"/>
      <c r="F22" s="14"/>
      <c r="G22" s="34">
        <f>G21</f>
        <v>1187.6500000000001</v>
      </c>
      <c r="H22" s="8"/>
    </row>
    <row r="23" spans="1:8" ht="32.25" customHeight="1">
      <c r="A23" s="4" t="s">
        <v>41</v>
      </c>
      <c r="B23" s="5" t="s">
        <v>130</v>
      </c>
      <c r="C23" s="5" t="s">
        <v>91</v>
      </c>
      <c r="D23" s="6" t="s">
        <v>92</v>
      </c>
      <c r="E23" s="7">
        <v>1918.64</v>
      </c>
      <c r="F23" s="7"/>
      <c r="G23" s="32">
        <f t="shared" ref="G23:G28" si="1">E23+F23</f>
        <v>1918.64</v>
      </c>
      <c r="H23" s="8"/>
    </row>
    <row r="24" spans="1:8" ht="35.25" customHeight="1">
      <c r="A24" s="4" t="s">
        <v>41</v>
      </c>
      <c r="B24" s="5" t="s">
        <v>95</v>
      </c>
      <c r="C24" s="5" t="s">
        <v>96</v>
      </c>
      <c r="D24" s="6" t="s">
        <v>97</v>
      </c>
      <c r="E24" s="7">
        <v>3848.47</v>
      </c>
      <c r="F24" s="7">
        <v>1352.53</v>
      </c>
      <c r="G24" s="32">
        <f t="shared" si="1"/>
        <v>5201</v>
      </c>
      <c r="H24" s="8"/>
    </row>
    <row r="25" spans="1:8" ht="39.75" customHeight="1">
      <c r="A25" s="4" t="s">
        <v>41</v>
      </c>
      <c r="B25" s="5" t="s">
        <v>109</v>
      </c>
      <c r="C25" s="5" t="s">
        <v>110</v>
      </c>
      <c r="D25" s="6" t="s">
        <v>111</v>
      </c>
      <c r="E25" s="7">
        <v>1714.19</v>
      </c>
      <c r="F25" s="7"/>
      <c r="G25" s="32">
        <f t="shared" si="1"/>
        <v>1714.19</v>
      </c>
      <c r="H25" s="8"/>
    </row>
    <row r="26" spans="1:8" ht="28.5" customHeight="1">
      <c r="A26" s="4" t="s">
        <v>41</v>
      </c>
      <c r="B26" s="5" t="s">
        <v>115</v>
      </c>
      <c r="C26" s="5" t="s">
        <v>116</v>
      </c>
      <c r="D26" s="6" t="s">
        <v>117</v>
      </c>
      <c r="E26" s="7">
        <v>1944.49</v>
      </c>
      <c r="F26" s="7"/>
      <c r="G26" s="32">
        <f t="shared" si="1"/>
        <v>1944.49</v>
      </c>
      <c r="H26" s="8"/>
    </row>
    <row r="27" spans="1:8" ht="32.25" customHeight="1">
      <c r="A27" s="4" t="s">
        <v>41</v>
      </c>
      <c r="B27" s="5" t="s">
        <v>38</v>
      </c>
      <c r="C27" s="5" t="s">
        <v>133</v>
      </c>
      <c r="D27" s="6" t="s">
        <v>39</v>
      </c>
      <c r="E27" s="7">
        <v>1846.46</v>
      </c>
      <c r="F27" s="7"/>
      <c r="G27" s="32">
        <f t="shared" si="1"/>
        <v>1846.46</v>
      </c>
      <c r="H27" s="8"/>
    </row>
    <row r="28" spans="1:8" ht="32.25" customHeight="1">
      <c r="A28" s="4" t="s">
        <v>41</v>
      </c>
      <c r="B28" s="5" t="s">
        <v>51</v>
      </c>
      <c r="C28" s="5" t="s">
        <v>52</v>
      </c>
      <c r="D28" s="6" t="s">
        <v>53</v>
      </c>
      <c r="E28" s="7">
        <v>2053.7600000000002</v>
      </c>
      <c r="F28" s="7"/>
      <c r="G28" s="32">
        <f t="shared" si="1"/>
        <v>2053.7600000000002</v>
      </c>
      <c r="H28" s="8"/>
    </row>
    <row r="29" spans="1:8" ht="22.7" customHeight="1">
      <c r="A29" s="22"/>
      <c r="B29" s="23"/>
      <c r="C29" s="23"/>
      <c r="D29" s="24"/>
      <c r="E29" s="15"/>
      <c r="F29" s="15"/>
      <c r="G29" s="34">
        <f>SUM(G23:G28)</f>
        <v>14678.539999999999</v>
      </c>
      <c r="H29" s="8"/>
    </row>
    <row r="30" spans="1:8" ht="31.5" customHeight="1">
      <c r="A30" s="4" t="s">
        <v>40</v>
      </c>
      <c r="B30" s="5" t="s">
        <v>38</v>
      </c>
      <c r="C30" s="5" t="s">
        <v>133</v>
      </c>
      <c r="D30" s="6" t="s">
        <v>39</v>
      </c>
      <c r="E30" s="7">
        <v>1846.46</v>
      </c>
      <c r="F30" s="7"/>
      <c r="G30" s="32">
        <f>E30+F30</f>
        <v>1846.46</v>
      </c>
      <c r="H30" s="8" t="s">
        <v>127</v>
      </c>
    </row>
    <row r="31" spans="1:8" ht="41.25" customHeight="1">
      <c r="A31" s="9" t="s">
        <v>40</v>
      </c>
      <c r="B31" s="10" t="s">
        <v>71</v>
      </c>
      <c r="C31" s="10" t="s">
        <v>150</v>
      </c>
      <c r="D31" s="11" t="s">
        <v>72</v>
      </c>
      <c r="E31" s="7">
        <v>3135.93</v>
      </c>
      <c r="F31" s="7">
        <v>2103.9299999999998</v>
      </c>
      <c r="G31" s="32">
        <f>E31+F31</f>
        <v>5239.8599999999997</v>
      </c>
      <c r="H31" s="8"/>
    </row>
    <row r="32" spans="1:8" ht="22.7" customHeight="1">
      <c r="A32" s="22"/>
      <c r="B32" s="23"/>
      <c r="C32" s="23"/>
      <c r="D32" s="24"/>
      <c r="E32" s="15"/>
      <c r="F32" s="15"/>
      <c r="G32" s="34">
        <f>SUM(G30:G31)</f>
        <v>7086.32</v>
      </c>
      <c r="H32" s="8"/>
    </row>
    <row r="33" spans="1:8" ht="35.25" customHeight="1">
      <c r="A33" s="4" t="s">
        <v>4</v>
      </c>
      <c r="B33" s="5" t="s">
        <v>7</v>
      </c>
      <c r="C33" s="5" t="s">
        <v>149</v>
      </c>
      <c r="D33" s="6" t="s">
        <v>11</v>
      </c>
      <c r="E33" s="7">
        <v>2034.39</v>
      </c>
      <c r="F33" s="7">
        <v>901.06</v>
      </c>
      <c r="G33" s="32">
        <f>E33+F33</f>
        <v>2935.45</v>
      </c>
      <c r="H33" s="8"/>
    </row>
    <row r="34" spans="1:8" ht="22.7" customHeight="1">
      <c r="A34" s="19"/>
      <c r="B34" s="20"/>
      <c r="C34" s="20"/>
      <c r="D34" s="21"/>
      <c r="E34" s="14"/>
      <c r="F34" s="14"/>
      <c r="G34" s="34">
        <f>G33</f>
        <v>2935.45</v>
      </c>
      <c r="H34" s="8"/>
    </row>
    <row r="35" spans="1:8" ht="32.25" customHeight="1">
      <c r="A35" s="4" t="s">
        <v>77</v>
      </c>
      <c r="B35" s="5" t="s">
        <v>7</v>
      </c>
      <c r="C35" s="5" t="s">
        <v>135</v>
      </c>
      <c r="D35" s="6" t="s">
        <v>76</v>
      </c>
      <c r="E35" s="7">
        <v>1959.17</v>
      </c>
      <c r="F35" s="7">
        <v>1335.36</v>
      </c>
      <c r="G35" s="32">
        <f>E35+F35</f>
        <v>3294.5299999999997</v>
      </c>
      <c r="H35" s="8"/>
    </row>
    <row r="36" spans="1:8" ht="31.5" customHeight="1">
      <c r="A36" s="4" t="s">
        <v>77</v>
      </c>
      <c r="B36" s="5" t="s">
        <v>84</v>
      </c>
      <c r="C36" s="5" t="s">
        <v>85</v>
      </c>
      <c r="D36" s="6" t="s">
        <v>86</v>
      </c>
      <c r="E36" s="7">
        <v>2132.61</v>
      </c>
      <c r="F36" s="7"/>
      <c r="G36" s="32">
        <f>E36+F36</f>
        <v>2132.61</v>
      </c>
      <c r="H36" s="8"/>
    </row>
    <row r="37" spans="1:8" ht="22.7" customHeight="1">
      <c r="A37" s="19"/>
      <c r="B37" s="20"/>
      <c r="C37" s="20"/>
      <c r="D37" s="21"/>
      <c r="E37" s="14"/>
      <c r="F37" s="14"/>
      <c r="G37" s="34">
        <f>SUM(G35:G36)</f>
        <v>5427.1399999999994</v>
      </c>
      <c r="H37" s="8"/>
    </row>
    <row r="38" spans="1:8" ht="32.25" customHeight="1">
      <c r="A38" s="4" t="s">
        <v>3</v>
      </c>
      <c r="B38" s="5" t="s">
        <v>13</v>
      </c>
      <c r="C38" s="5" t="s">
        <v>132</v>
      </c>
      <c r="D38" s="6" t="s">
        <v>14</v>
      </c>
      <c r="E38" s="7">
        <v>680.97</v>
      </c>
      <c r="F38" s="7"/>
      <c r="G38" s="32">
        <f t="shared" ref="G38:G48" si="2">E38+F38</f>
        <v>680.97</v>
      </c>
      <c r="H38" s="8"/>
    </row>
    <row r="39" spans="1:8" ht="31.5" customHeight="1">
      <c r="A39" s="4" t="s">
        <v>3</v>
      </c>
      <c r="B39" s="5" t="s">
        <v>19</v>
      </c>
      <c r="C39" s="5" t="s">
        <v>20</v>
      </c>
      <c r="D39" s="6" t="s">
        <v>21</v>
      </c>
      <c r="E39" s="7">
        <v>16.84</v>
      </c>
      <c r="F39" s="7"/>
      <c r="G39" s="32">
        <f t="shared" si="2"/>
        <v>16.84</v>
      </c>
      <c r="H39" s="4" t="s">
        <v>128</v>
      </c>
    </row>
    <row r="40" spans="1:8" ht="33" customHeight="1">
      <c r="A40" s="4" t="s">
        <v>3</v>
      </c>
      <c r="B40" s="5" t="s">
        <v>7</v>
      </c>
      <c r="C40" s="5" t="s">
        <v>29</v>
      </c>
      <c r="D40" s="6" t="s">
        <v>30</v>
      </c>
      <c r="E40" s="7">
        <v>2286.87</v>
      </c>
      <c r="F40" s="7">
        <v>1149.75</v>
      </c>
      <c r="G40" s="32">
        <f t="shared" si="2"/>
        <v>3436.62</v>
      </c>
      <c r="H40" s="8"/>
    </row>
    <row r="41" spans="1:8" ht="33.75" customHeight="1">
      <c r="A41" s="4" t="s">
        <v>3</v>
      </c>
      <c r="B41" s="5" t="s">
        <v>33</v>
      </c>
      <c r="C41" s="5" t="s">
        <v>34</v>
      </c>
      <c r="D41" s="6" t="s">
        <v>35</v>
      </c>
      <c r="E41" s="7">
        <v>1282.05</v>
      </c>
      <c r="F41" s="7">
        <v>1659.71</v>
      </c>
      <c r="G41" s="32">
        <f t="shared" si="2"/>
        <v>2941.76</v>
      </c>
      <c r="H41" s="8"/>
    </row>
    <row r="42" spans="1:8" ht="35.25" customHeight="1">
      <c r="A42" s="4" t="s">
        <v>3</v>
      </c>
      <c r="B42" s="5" t="s">
        <v>7</v>
      </c>
      <c r="C42" s="5" t="s">
        <v>137</v>
      </c>
      <c r="D42" s="6" t="s">
        <v>37</v>
      </c>
      <c r="E42" s="7">
        <v>4612.78</v>
      </c>
      <c r="F42" s="7">
        <v>1060.4100000000001</v>
      </c>
      <c r="G42" s="32">
        <f t="shared" si="2"/>
        <v>5673.19</v>
      </c>
      <c r="H42" s="8"/>
    </row>
    <row r="43" spans="1:8" ht="32.25" customHeight="1">
      <c r="A43" s="4" t="s">
        <v>3</v>
      </c>
      <c r="B43" s="5" t="s">
        <v>7</v>
      </c>
      <c r="C43" s="5" t="s">
        <v>135</v>
      </c>
      <c r="D43" s="6" t="s">
        <v>76</v>
      </c>
      <c r="E43" s="7">
        <v>1959.17</v>
      </c>
      <c r="F43" s="7">
        <v>1335.36</v>
      </c>
      <c r="G43" s="32">
        <f t="shared" si="2"/>
        <v>3294.5299999999997</v>
      </c>
      <c r="H43" s="8"/>
    </row>
    <row r="44" spans="1:8" ht="27" customHeight="1">
      <c r="A44" s="4" t="s">
        <v>3</v>
      </c>
      <c r="B44" s="5" t="s">
        <v>78</v>
      </c>
      <c r="C44" s="5" t="s">
        <v>79</v>
      </c>
      <c r="D44" s="6" t="s">
        <v>80</v>
      </c>
      <c r="E44" s="7">
        <v>482.01</v>
      </c>
      <c r="F44" s="7"/>
      <c r="G44" s="32">
        <f t="shared" si="2"/>
        <v>482.01</v>
      </c>
      <c r="H44" s="8"/>
    </row>
    <row r="45" spans="1:8" ht="36.75" customHeight="1">
      <c r="A45" s="4" t="s">
        <v>3</v>
      </c>
      <c r="B45" s="5" t="s">
        <v>84</v>
      </c>
      <c r="C45" s="5" t="s">
        <v>85</v>
      </c>
      <c r="D45" s="6" t="s">
        <v>86</v>
      </c>
      <c r="E45" s="7">
        <v>2111.0500000000002</v>
      </c>
      <c r="F45" s="7"/>
      <c r="G45" s="32">
        <f t="shared" si="2"/>
        <v>2111.0500000000002</v>
      </c>
      <c r="H45" s="8"/>
    </row>
    <row r="46" spans="1:8" ht="30.75" customHeight="1">
      <c r="A46" s="4" t="s">
        <v>3</v>
      </c>
      <c r="B46" s="5" t="s">
        <v>78</v>
      </c>
      <c r="C46" s="5" t="s">
        <v>105</v>
      </c>
      <c r="D46" s="6" t="s">
        <v>106</v>
      </c>
      <c r="E46" s="7">
        <v>1866.32</v>
      </c>
      <c r="F46" s="7">
        <f>1644.83+305</f>
        <v>1949.83</v>
      </c>
      <c r="G46" s="32">
        <f t="shared" si="2"/>
        <v>3816.1499999999996</v>
      </c>
      <c r="H46" s="8"/>
    </row>
    <row r="47" spans="1:8" ht="33" customHeight="1">
      <c r="A47" s="4" t="s">
        <v>3</v>
      </c>
      <c r="B47" s="5" t="s">
        <v>19</v>
      </c>
      <c r="C47" s="5" t="s">
        <v>147</v>
      </c>
      <c r="D47" s="6" t="s">
        <v>107</v>
      </c>
      <c r="E47" s="7">
        <v>1273.8900000000001</v>
      </c>
      <c r="F47" s="7"/>
      <c r="G47" s="32">
        <f t="shared" si="2"/>
        <v>1273.8900000000001</v>
      </c>
      <c r="H47" s="8"/>
    </row>
    <row r="48" spans="1:8" ht="27.75" customHeight="1">
      <c r="A48" s="4" t="s">
        <v>3</v>
      </c>
      <c r="B48" s="5" t="s">
        <v>7</v>
      </c>
      <c r="C48" s="5" t="s">
        <v>112</v>
      </c>
      <c r="D48" s="6" t="s">
        <v>113</v>
      </c>
      <c r="E48" s="7">
        <v>4523.6899999999996</v>
      </c>
      <c r="F48" s="7">
        <v>1359.67</v>
      </c>
      <c r="G48" s="32">
        <f t="shared" si="2"/>
        <v>5883.36</v>
      </c>
      <c r="H48" s="8"/>
    </row>
    <row r="49" spans="1:10" ht="29.25" customHeight="1">
      <c r="A49" s="4" t="s">
        <v>3</v>
      </c>
      <c r="B49" s="5" t="s">
        <v>120</v>
      </c>
      <c r="C49" s="5" t="s">
        <v>121</v>
      </c>
      <c r="D49" s="6" t="s">
        <v>122</v>
      </c>
      <c r="E49" s="7">
        <v>136.12</v>
      </c>
      <c r="F49" s="7"/>
      <c r="G49" s="32">
        <f>E50+F49</f>
        <v>2927.32</v>
      </c>
      <c r="H49" s="8"/>
      <c r="I49" s="42"/>
      <c r="J49" s="40"/>
    </row>
    <row r="50" spans="1:10" ht="32.25" customHeight="1">
      <c r="A50" s="4" t="s">
        <v>3</v>
      </c>
      <c r="B50" s="5" t="s">
        <v>45</v>
      </c>
      <c r="C50" s="5" t="s">
        <v>46</v>
      </c>
      <c r="D50" s="6" t="s">
        <v>47</v>
      </c>
      <c r="E50" s="7">
        <v>2927.32</v>
      </c>
      <c r="F50" s="7">
        <v>1278.47</v>
      </c>
      <c r="G50" s="32">
        <f>E50+F50</f>
        <v>4205.79</v>
      </c>
      <c r="H50" s="8"/>
    </row>
    <row r="51" spans="1:10" ht="17.25" customHeight="1">
      <c r="A51" s="22"/>
      <c r="B51" s="23"/>
      <c r="C51" s="23"/>
      <c r="D51" s="24"/>
      <c r="E51" s="15"/>
      <c r="F51" s="15"/>
      <c r="G51" s="34">
        <f>SUM(G38:G50)</f>
        <v>36743.479999999996</v>
      </c>
      <c r="H51" s="8"/>
    </row>
    <row r="52" spans="1:10" ht="27.75" customHeight="1">
      <c r="A52" s="4" t="s">
        <v>10</v>
      </c>
      <c r="B52" s="5" t="s">
        <v>7</v>
      </c>
      <c r="C52" s="5" t="s">
        <v>8</v>
      </c>
      <c r="D52" s="6" t="s">
        <v>9</v>
      </c>
      <c r="E52" s="7">
        <v>2745.8</v>
      </c>
      <c r="F52" s="7">
        <v>1394.13</v>
      </c>
      <c r="G52" s="32">
        <f>E52+F52</f>
        <v>4139.93</v>
      </c>
      <c r="H52" s="8"/>
    </row>
    <row r="53" spans="1:10" ht="18.75" customHeight="1">
      <c r="A53" s="22"/>
      <c r="B53" s="23"/>
      <c r="C53" s="23"/>
      <c r="D53" s="24"/>
      <c r="E53" s="15"/>
      <c r="F53" s="15"/>
      <c r="G53" s="34">
        <f>G52</f>
        <v>4139.93</v>
      </c>
      <c r="H53" s="17"/>
    </row>
    <row r="54" spans="1:10" ht="36" customHeight="1">
      <c r="A54" s="9" t="s">
        <v>142</v>
      </c>
      <c r="B54" s="10" t="s">
        <v>7</v>
      </c>
      <c r="C54" s="10" t="s">
        <v>63</v>
      </c>
      <c r="D54" s="11" t="s">
        <v>64</v>
      </c>
      <c r="E54" s="7">
        <v>893.57</v>
      </c>
      <c r="F54" s="7">
        <v>1377.96</v>
      </c>
      <c r="G54" s="32">
        <f>E54+F54</f>
        <v>2271.5300000000002</v>
      </c>
      <c r="H54" s="4" t="s">
        <v>128</v>
      </c>
    </row>
    <row r="55" spans="1:10" ht="21" customHeight="1">
      <c r="A55" s="22"/>
      <c r="B55" s="23"/>
      <c r="C55" s="23"/>
      <c r="D55" s="24"/>
      <c r="E55" s="15"/>
      <c r="F55" s="15"/>
      <c r="G55" s="34">
        <f>G54</f>
        <v>2271.5300000000002</v>
      </c>
      <c r="H55" s="4"/>
    </row>
    <row r="56" spans="1:10" ht="27.75" customHeight="1">
      <c r="A56" s="4" t="s">
        <v>60</v>
      </c>
      <c r="B56" s="5" t="s">
        <v>19</v>
      </c>
      <c r="C56" s="5" t="s">
        <v>147</v>
      </c>
      <c r="D56" s="6" t="s">
        <v>107</v>
      </c>
      <c r="E56" s="7">
        <v>1273.8900000000001</v>
      </c>
      <c r="F56" s="7"/>
      <c r="G56" s="32">
        <f>E56+F56</f>
        <v>1273.8900000000001</v>
      </c>
      <c r="H56" s="8"/>
    </row>
    <row r="57" spans="1:10" ht="22.7" customHeight="1">
      <c r="A57" s="4" t="s">
        <v>60</v>
      </c>
      <c r="B57" s="5" t="s">
        <v>7</v>
      </c>
      <c r="C57" s="5" t="s">
        <v>112</v>
      </c>
      <c r="D57" s="6" t="s">
        <v>113</v>
      </c>
      <c r="E57" s="7">
        <v>3966.17</v>
      </c>
      <c r="F57" s="7">
        <v>271.75</v>
      </c>
      <c r="G57" s="32">
        <f>E57+F57</f>
        <v>4237.92</v>
      </c>
      <c r="H57" s="8"/>
    </row>
    <row r="58" spans="1:10" ht="22.7" customHeight="1">
      <c r="A58" s="9" t="s">
        <v>60</v>
      </c>
      <c r="B58" s="10" t="s">
        <v>57</v>
      </c>
      <c r="C58" s="10" t="s">
        <v>58</v>
      </c>
      <c r="D58" s="11" t="s">
        <v>59</v>
      </c>
      <c r="E58" s="7">
        <v>61.08</v>
      </c>
      <c r="F58" s="7"/>
      <c r="G58" s="32">
        <f>E58+F58</f>
        <v>61.08</v>
      </c>
      <c r="H58" s="8" t="s">
        <v>127</v>
      </c>
    </row>
    <row r="59" spans="1:10" ht="22.7" customHeight="1">
      <c r="A59" s="9" t="s">
        <v>60</v>
      </c>
      <c r="B59" s="10" t="s">
        <v>61</v>
      </c>
      <c r="C59" s="10" t="s">
        <v>134</v>
      </c>
      <c r="D59" s="11" t="s">
        <v>62</v>
      </c>
      <c r="E59" s="7">
        <v>1167.4000000000001</v>
      </c>
      <c r="F59" s="7">
        <v>2547.31</v>
      </c>
      <c r="G59" s="32">
        <f>E59+F59</f>
        <v>3714.71</v>
      </c>
      <c r="H59" s="4" t="s">
        <v>128</v>
      </c>
    </row>
    <row r="60" spans="1:10" ht="27" customHeight="1">
      <c r="A60" s="9" t="s">
        <v>60</v>
      </c>
      <c r="B60" s="10" t="s">
        <v>68</v>
      </c>
      <c r="C60" s="10" t="s">
        <v>69</v>
      </c>
      <c r="D60" s="11" t="s">
        <v>70</v>
      </c>
      <c r="E60" s="7">
        <v>1591.93</v>
      </c>
      <c r="F60" s="7"/>
      <c r="G60" s="32">
        <f>E60+F60</f>
        <v>1591.93</v>
      </c>
      <c r="H60" s="4" t="s">
        <v>128</v>
      </c>
    </row>
    <row r="61" spans="1:10" ht="22.7" customHeight="1">
      <c r="A61" s="19"/>
      <c r="B61" s="20"/>
      <c r="C61" s="20"/>
      <c r="D61" s="21"/>
      <c r="E61" s="14"/>
      <c r="F61" s="14"/>
      <c r="G61" s="34">
        <f>SUM(G56:G60)</f>
        <v>10879.53</v>
      </c>
      <c r="H61" s="4"/>
    </row>
    <row r="62" spans="1:10" ht="31.5" customHeight="1">
      <c r="A62" s="4" t="s">
        <v>5</v>
      </c>
      <c r="B62" s="5" t="s">
        <v>13</v>
      </c>
      <c r="C62" s="5" t="s">
        <v>132</v>
      </c>
      <c r="D62" s="6" t="s">
        <v>14</v>
      </c>
      <c r="E62" s="7">
        <v>680.97</v>
      </c>
      <c r="F62" s="7"/>
      <c r="G62" s="32">
        <f>E62+F62</f>
        <v>680.97</v>
      </c>
      <c r="H62" s="8" t="s">
        <v>129</v>
      </c>
    </row>
    <row r="63" spans="1:10" ht="22.7" customHeight="1">
      <c r="A63" s="19"/>
      <c r="B63" s="20"/>
      <c r="C63" s="20"/>
      <c r="D63" s="21"/>
      <c r="E63" s="14"/>
      <c r="F63" s="14"/>
      <c r="G63" s="34">
        <f>G62</f>
        <v>680.97</v>
      </c>
      <c r="H63" s="8"/>
    </row>
    <row r="64" spans="1:10" ht="28.5" customHeight="1">
      <c r="A64" s="4" t="s">
        <v>18</v>
      </c>
      <c r="B64" s="5" t="s">
        <v>15</v>
      </c>
      <c r="C64" s="5" t="s">
        <v>16</v>
      </c>
      <c r="D64" s="6" t="s">
        <v>17</v>
      </c>
      <c r="E64" s="7">
        <v>171.14</v>
      </c>
      <c r="F64" s="7">
        <v>1993.65</v>
      </c>
      <c r="G64" s="32">
        <f>E64+F64</f>
        <v>2164.79</v>
      </c>
      <c r="H64" s="8"/>
    </row>
    <row r="65" spans="1:8" ht="32.25" customHeight="1">
      <c r="A65" s="4" t="s">
        <v>18</v>
      </c>
      <c r="B65" s="5" t="s">
        <v>140</v>
      </c>
      <c r="C65" s="5" t="s">
        <v>43</v>
      </c>
      <c r="D65" s="6" t="s">
        <v>44</v>
      </c>
      <c r="E65" s="7">
        <v>2120.14</v>
      </c>
      <c r="F65" s="7"/>
      <c r="G65" s="32">
        <f>E65+F65</f>
        <v>2120.14</v>
      </c>
      <c r="H65" s="8"/>
    </row>
    <row r="66" spans="1:8" ht="29.25" customHeight="1">
      <c r="A66" s="9" t="s">
        <v>18</v>
      </c>
      <c r="B66" s="10" t="s">
        <v>73</v>
      </c>
      <c r="C66" s="10" t="s">
        <v>74</v>
      </c>
      <c r="D66" s="11" t="s">
        <v>75</v>
      </c>
      <c r="E66" s="7">
        <v>2041.33</v>
      </c>
      <c r="F66" s="7"/>
      <c r="G66" s="32">
        <f>E66+F66</f>
        <v>2041.33</v>
      </c>
      <c r="H66" s="4" t="s">
        <v>128</v>
      </c>
    </row>
    <row r="67" spans="1:8" ht="22.7" customHeight="1">
      <c r="A67" s="19"/>
      <c r="B67" s="20"/>
      <c r="C67" s="20"/>
      <c r="D67" s="21"/>
      <c r="E67" s="14"/>
      <c r="F67" s="14"/>
      <c r="G67" s="34">
        <f>SUM(G64:G66)</f>
        <v>6326.26</v>
      </c>
      <c r="H67" s="4"/>
    </row>
    <row r="68" spans="1:8" ht="27.75" customHeight="1">
      <c r="A68" s="4" t="s">
        <v>31</v>
      </c>
      <c r="B68" s="5" t="s">
        <v>7</v>
      </c>
      <c r="C68" s="5" t="s">
        <v>29</v>
      </c>
      <c r="D68" s="6" t="s">
        <v>30</v>
      </c>
      <c r="E68" s="7">
        <v>2309.4699999999998</v>
      </c>
      <c r="F68" s="7">
        <v>1149.75</v>
      </c>
      <c r="G68" s="32">
        <f>E68+F68</f>
        <v>3459.22</v>
      </c>
      <c r="H68" s="4" t="s">
        <v>128</v>
      </c>
    </row>
    <row r="69" spans="1:8" ht="30" customHeight="1">
      <c r="A69" s="4" t="s">
        <v>31</v>
      </c>
      <c r="B69" s="5" t="s">
        <v>78</v>
      </c>
      <c r="C69" s="5" t="s">
        <v>105</v>
      </c>
      <c r="D69" s="6" t="s">
        <v>106</v>
      </c>
      <c r="E69" s="7">
        <v>1866.31</v>
      </c>
      <c r="F69" s="7">
        <f>1644.83+305</f>
        <v>1949.83</v>
      </c>
      <c r="G69" s="32">
        <f>E69+F69</f>
        <v>3816.14</v>
      </c>
      <c r="H69" s="4" t="s">
        <v>128</v>
      </c>
    </row>
    <row r="70" spans="1:8" ht="31.5" customHeight="1">
      <c r="A70" s="4" t="s">
        <v>31</v>
      </c>
      <c r="B70" s="5" t="s">
        <v>45</v>
      </c>
      <c r="C70" s="5" t="s">
        <v>46</v>
      </c>
      <c r="D70" s="6" t="s">
        <v>47</v>
      </c>
      <c r="E70" s="7">
        <v>2927.32</v>
      </c>
      <c r="F70" s="7">
        <v>1226.1099999999999</v>
      </c>
      <c r="G70" s="32">
        <f>E70+F70</f>
        <v>4153.43</v>
      </c>
      <c r="H70" s="4" t="s">
        <v>128</v>
      </c>
    </row>
    <row r="71" spans="1:8" ht="22.7" customHeight="1">
      <c r="A71" s="19"/>
      <c r="B71" s="20"/>
      <c r="C71" s="20"/>
      <c r="D71" s="21"/>
      <c r="E71" s="14"/>
      <c r="F71" s="14"/>
      <c r="G71" s="34">
        <f>SUM(G68:G70)</f>
        <v>11428.79</v>
      </c>
      <c r="H71" s="16"/>
    </row>
    <row r="72" spans="1:8" ht="27" customHeight="1">
      <c r="A72" s="4" t="s">
        <v>36</v>
      </c>
      <c r="B72" s="5" t="s">
        <v>33</v>
      </c>
      <c r="C72" s="5" t="s">
        <v>34</v>
      </c>
      <c r="D72" s="6" t="s">
        <v>35</v>
      </c>
      <c r="E72" s="7">
        <v>1282.04</v>
      </c>
      <c r="F72" s="7">
        <v>1659.71</v>
      </c>
      <c r="G72" s="32">
        <f>E72+F72</f>
        <v>2941.75</v>
      </c>
      <c r="H72" s="8" t="s">
        <v>127</v>
      </c>
    </row>
    <row r="73" spans="1:8" ht="30" customHeight="1">
      <c r="A73" s="4" t="s">
        <v>36</v>
      </c>
      <c r="B73" s="5" t="s">
        <v>93</v>
      </c>
      <c r="C73" s="5" t="s">
        <v>138</v>
      </c>
      <c r="D73" s="6" t="s">
        <v>94</v>
      </c>
      <c r="E73" s="7">
        <v>1879.22</v>
      </c>
      <c r="F73" s="7">
        <v>1850.61</v>
      </c>
      <c r="G73" s="32">
        <f>E73+F73</f>
        <v>3729.83</v>
      </c>
      <c r="H73" s="8" t="s">
        <v>127</v>
      </c>
    </row>
    <row r="74" spans="1:8" ht="31.5" customHeight="1">
      <c r="A74" s="4" t="s">
        <v>36</v>
      </c>
      <c r="B74" s="5" t="s">
        <v>7</v>
      </c>
      <c r="C74" s="5" t="s">
        <v>98</v>
      </c>
      <c r="D74" s="6" t="s">
        <v>99</v>
      </c>
      <c r="E74" s="7">
        <v>1499.05</v>
      </c>
      <c r="F74" s="7">
        <v>1332.78</v>
      </c>
      <c r="G74" s="32">
        <f>E74+F74</f>
        <v>2831.83</v>
      </c>
      <c r="H74" s="8"/>
    </row>
    <row r="75" spans="1:8" ht="29.25" customHeight="1">
      <c r="A75" s="4" t="s">
        <v>36</v>
      </c>
      <c r="B75" s="5" t="s">
        <v>139</v>
      </c>
      <c r="C75" s="5" t="s">
        <v>136</v>
      </c>
      <c r="D75" s="6" t="s">
        <v>114</v>
      </c>
      <c r="E75" s="7">
        <v>1032</v>
      </c>
      <c r="F75" s="7"/>
      <c r="G75" s="32">
        <f>E75+F75</f>
        <v>1032</v>
      </c>
      <c r="H75" s="8"/>
    </row>
    <row r="76" spans="1:8" ht="22.7" customHeight="1">
      <c r="A76" s="19"/>
      <c r="B76" s="20"/>
      <c r="C76" s="20"/>
      <c r="D76" s="21"/>
      <c r="E76" s="14"/>
      <c r="F76" s="14"/>
      <c r="G76" s="34">
        <f>SUM(G72:G75)</f>
        <v>10535.41</v>
      </c>
      <c r="H76" s="8"/>
    </row>
    <row r="77" spans="1:8" ht="22.7" customHeight="1">
      <c r="A77" s="4" t="s">
        <v>6</v>
      </c>
      <c r="B77" s="5" t="s">
        <v>7</v>
      </c>
      <c r="C77" s="5" t="s">
        <v>8</v>
      </c>
      <c r="D77" s="6" t="s">
        <v>9</v>
      </c>
      <c r="E77" s="7">
        <v>2745.8</v>
      </c>
      <c r="F77" s="7">
        <v>1394.13</v>
      </c>
      <c r="G77" s="32">
        <f>E77+F77</f>
        <v>4139.93</v>
      </c>
      <c r="H77" s="8"/>
    </row>
    <row r="78" spans="1:8" ht="30.75" customHeight="1">
      <c r="A78" s="4" t="s">
        <v>6</v>
      </c>
      <c r="B78" s="5" t="s">
        <v>7</v>
      </c>
      <c r="C78" s="5" t="s">
        <v>146</v>
      </c>
      <c r="D78" s="6" t="s">
        <v>37</v>
      </c>
      <c r="E78" s="7">
        <v>4310.08</v>
      </c>
      <c r="F78" s="7">
        <v>1060.4100000000001</v>
      </c>
      <c r="G78" s="32">
        <f>E78+F78</f>
        <v>5370.49</v>
      </c>
      <c r="H78" s="8" t="s">
        <v>127</v>
      </c>
    </row>
    <row r="79" spans="1:8" ht="30" customHeight="1">
      <c r="A79" s="4" t="s">
        <v>6</v>
      </c>
      <c r="B79" s="5" t="s">
        <v>19</v>
      </c>
      <c r="C79" s="5" t="s">
        <v>147</v>
      </c>
      <c r="D79" s="6" t="s">
        <v>107</v>
      </c>
      <c r="E79" s="7">
        <v>1276.97</v>
      </c>
      <c r="F79" s="7"/>
      <c r="G79" s="32">
        <f>E79+F79</f>
        <v>1276.97</v>
      </c>
      <c r="H79" s="4" t="s">
        <v>128</v>
      </c>
    </row>
    <row r="80" spans="1:8" ht="22.7" customHeight="1">
      <c r="A80" s="19"/>
      <c r="B80" s="20"/>
      <c r="C80" s="20"/>
      <c r="D80" s="21"/>
      <c r="E80" s="14"/>
      <c r="F80" s="14"/>
      <c r="G80" s="34">
        <f>SUM(G77:G79)</f>
        <v>10787.39</v>
      </c>
      <c r="H80" s="4"/>
    </row>
    <row r="81" spans="1:11" ht="31.5" customHeight="1">
      <c r="A81" s="4" t="s">
        <v>12</v>
      </c>
      <c r="B81" s="5" t="s">
        <v>13</v>
      </c>
      <c r="C81" s="5" t="s">
        <v>132</v>
      </c>
      <c r="D81" s="6" t="s">
        <v>14</v>
      </c>
      <c r="E81" s="7">
        <v>680.97</v>
      </c>
      <c r="F81" s="7"/>
      <c r="G81" s="32">
        <f>E81+F81</f>
        <v>680.97</v>
      </c>
      <c r="H81" s="8" t="s">
        <v>127</v>
      </c>
    </row>
    <row r="82" spans="1:11" ht="33.75" customHeight="1">
      <c r="A82" s="4" t="s">
        <v>12</v>
      </c>
      <c r="B82" s="5" t="s">
        <v>7</v>
      </c>
      <c r="C82" s="5" t="s">
        <v>135</v>
      </c>
      <c r="D82" s="6" t="s">
        <v>76</v>
      </c>
      <c r="E82" s="7">
        <v>1959.17</v>
      </c>
      <c r="F82" s="7">
        <v>1191.0999999999999</v>
      </c>
      <c r="G82" s="32">
        <f>E82+F82</f>
        <v>3150.27</v>
      </c>
      <c r="H82" s="8"/>
    </row>
    <row r="83" spans="1:11" ht="22.7" customHeight="1">
      <c r="A83" s="4" t="s">
        <v>12</v>
      </c>
      <c r="B83" s="5" t="s">
        <v>131</v>
      </c>
      <c r="C83" s="5" t="s">
        <v>89</v>
      </c>
      <c r="D83" s="6" t="s">
        <v>90</v>
      </c>
      <c r="E83" s="7">
        <v>376.02</v>
      </c>
      <c r="F83" s="7">
        <v>3972.58</v>
      </c>
      <c r="G83" s="32">
        <f>E83+F83</f>
        <v>4348.6000000000004</v>
      </c>
      <c r="H83" s="8"/>
    </row>
    <row r="84" spans="1:11" ht="22.7" customHeight="1">
      <c r="A84" s="4" t="s">
        <v>12</v>
      </c>
      <c r="B84" s="5" t="s">
        <v>100</v>
      </c>
      <c r="C84" s="5" t="s">
        <v>101</v>
      </c>
      <c r="D84" s="6" t="s">
        <v>102</v>
      </c>
      <c r="E84" s="7">
        <v>166.54</v>
      </c>
      <c r="F84" s="7">
        <v>2757.78</v>
      </c>
      <c r="G84" s="32">
        <f>E84+F84</f>
        <v>2924.32</v>
      </c>
      <c r="H84" s="8"/>
    </row>
    <row r="85" spans="1:11" ht="22.7" customHeight="1">
      <c r="A85" s="22"/>
      <c r="B85" s="23"/>
      <c r="C85" s="23"/>
      <c r="D85" s="24"/>
      <c r="E85" s="15"/>
      <c r="F85" s="15"/>
      <c r="G85" s="34">
        <f>SUM(G81:G84)</f>
        <v>11104.16</v>
      </c>
      <c r="H85" s="8"/>
    </row>
    <row r="86" spans="1:11" ht="22.7" customHeight="1">
      <c r="A86" s="4" t="s">
        <v>22</v>
      </c>
      <c r="B86" s="5" t="s">
        <v>23</v>
      </c>
      <c r="C86" s="5" t="s">
        <v>24</v>
      </c>
      <c r="D86" s="6" t="s">
        <v>25</v>
      </c>
      <c r="E86" s="7">
        <v>572.17999999999995</v>
      </c>
      <c r="F86" s="7">
        <v>519.96</v>
      </c>
      <c r="G86" s="32">
        <f>E86+F86</f>
        <v>1092.1399999999999</v>
      </c>
      <c r="H86" s="8"/>
    </row>
    <row r="87" spans="1:11" ht="28.5" customHeight="1">
      <c r="A87" s="4" t="s">
        <v>22</v>
      </c>
      <c r="B87" s="5" t="s">
        <v>81</v>
      </c>
      <c r="C87" s="5" t="s">
        <v>82</v>
      </c>
      <c r="D87" s="6" t="s">
        <v>83</v>
      </c>
      <c r="E87" s="7">
        <v>2235.36</v>
      </c>
      <c r="F87" s="7">
        <v>6495.67</v>
      </c>
      <c r="G87" s="32">
        <f>E87+F87</f>
        <v>8731.0300000000007</v>
      </c>
      <c r="H87" s="8"/>
    </row>
    <row r="88" spans="1:11" ht="22.7" customHeight="1">
      <c r="A88" s="19"/>
      <c r="B88" s="20"/>
      <c r="C88" s="20"/>
      <c r="D88" s="21"/>
      <c r="E88" s="14"/>
      <c r="F88" s="14"/>
      <c r="G88" s="34">
        <f>SUM(G86:G87)</f>
        <v>9823.17</v>
      </c>
      <c r="H88" s="8"/>
    </row>
    <row r="89" spans="1:11" ht="28.5" customHeight="1">
      <c r="A89" s="4" t="s">
        <v>26</v>
      </c>
      <c r="B89" s="5" t="s">
        <v>19</v>
      </c>
      <c r="C89" s="5" t="s">
        <v>27</v>
      </c>
      <c r="D89" s="6" t="s">
        <v>28</v>
      </c>
      <c r="E89" s="7">
        <v>370.78</v>
      </c>
      <c r="F89" s="7"/>
      <c r="G89" s="32">
        <f>E89+F89</f>
        <v>370.78</v>
      </c>
      <c r="H89" s="8"/>
    </row>
    <row r="90" spans="1:11" ht="28.5" customHeight="1">
      <c r="A90" s="4" t="s">
        <v>26</v>
      </c>
      <c r="B90" s="5" t="s">
        <v>7</v>
      </c>
      <c r="C90" s="5" t="s">
        <v>146</v>
      </c>
      <c r="D90" s="6" t="s">
        <v>37</v>
      </c>
      <c r="E90" s="7">
        <v>4251.3500000000004</v>
      </c>
      <c r="F90" s="7">
        <v>1060.4100000000001</v>
      </c>
      <c r="G90" s="32">
        <f>E90+F90</f>
        <v>5311.76</v>
      </c>
      <c r="H90" s="8"/>
    </row>
    <row r="91" spans="1:11" ht="27.75" customHeight="1">
      <c r="A91" s="4" t="s">
        <v>26</v>
      </c>
      <c r="B91" s="5" t="s">
        <v>19</v>
      </c>
      <c r="C91" s="5" t="s">
        <v>147</v>
      </c>
      <c r="D91" s="6" t="s">
        <v>107</v>
      </c>
      <c r="E91" s="7">
        <v>1276.97</v>
      </c>
      <c r="F91" s="7"/>
      <c r="G91" s="32">
        <f>E91+F91</f>
        <v>1276.97</v>
      </c>
      <c r="H91" s="8"/>
    </row>
    <row r="92" spans="1:11" ht="30" customHeight="1">
      <c r="A92" s="4" t="s">
        <v>26</v>
      </c>
      <c r="B92" s="5" t="s">
        <v>7</v>
      </c>
      <c r="C92" s="5" t="s">
        <v>118</v>
      </c>
      <c r="D92" s="6" t="s">
        <v>119</v>
      </c>
      <c r="E92" s="7">
        <v>2741.23</v>
      </c>
      <c r="F92" s="7">
        <v>2338.16</v>
      </c>
      <c r="G92" s="32">
        <f>E93+F92</f>
        <v>4184.62</v>
      </c>
      <c r="H92" s="8"/>
      <c r="I92" s="43"/>
      <c r="J92" s="40"/>
      <c r="K92" s="40"/>
    </row>
    <row r="93" spans="1:11" ht="30.75" customHeight="1">
      <c r="A93" s="4" t="s">
        <v>26</v>
      </c>
      <c r="B93" s="5" t="s">
        <v>38</v>
      </c>
      <c r="C93" s="5" t="s">
        <v>133</v>
      </c>
      <c r="D93" s="6" t="s">
        <v>39</v>
      </c>
      <c r="E93" s="7">
        <v>1846.46</v>
      </c>
      <c r="F93" s="7"/>
      <c r="G93" s="32">
        <f>E93+F93</f>
        <v>1846.46</v>
      </c>
      <c r="H93" s="8" t="s">
        <v>127</v>
      </c>
    </row>
    <row r="94" spans="1:11" ht="27.75" customHeight="1">
      <c r="A94" s="4" t="s">
        <v>26</v>
      </c>
      <c r="B94" s="5" t="s">
        <v>54</v>
      </c>
      <c r="C94" s="5" t="s">
        <v>148</v>
      </c>
      <c r="D94" s="6" t="s">
        <v>55</v>
      </c>
      <c r="E94" s="7">
        <v>1204.0899999999999</v>
      </c>
      <c r="F94" s="7"/>
      <c r="G94" s="32">
        <f>E94+F94</f>
        <v>1204.0899999999999</v>
      </c>
      <c r="H94" s="8"/>
    </row>
    <row r="95" spans="1:11" ht="33.6" customHeight="1">
      <c r="A95" s="9" t="s">
        <v>26</v>
      </c>
      <c r="B95" s="10" t="s">
        <v>57</v>
      </c>
      <c r="C95" s="10" t="s">
        <v>58</v>
      </c>
      <c r="D95" s="11" t="s">
        <v>59</v>
      </c>
      <c r="E95" s="7">
        <v>152.71</v>
      </c>
      <c r="F95" s="7"/>
      <c r="G95" s="32">
        <f>E95+F95</f>
        <v>152.71</v>
      </c>
      <c r="H95" s="8"/>
    </row>
    <row r="96" spans="1:11" ht="30" customHeight="1">
      <c r="A96" s="9" t="s">
        <v>26</v>
      </c>
      <c r="B96" s="10" t="s">
        <v>65</v>
      </c>
      <c r="C96" s="5" t="s">
        <v>123</v>
      </c>
      <c r="D96" s="11" t="s">
        <v>67</v>
      </c>
      <c r="E96" s="7">
        <v>401.28</v>
      </c>
      <c r="F96" s="7"/>
      <c r="G96" s="32">
        <f>E96+F96</f>
        <v>401.28</v>
      </c>
      <c r="H96" s="8"/>
    </row>
    <row r="97" spans="1:10" ht="22.7" customHeight="1">
      <c r="A97" s="9" t="s">
        <v>26</v>
      </c>
      <c r="B97" s="10" t="s">
        <v>73</v>
      </c>
      <c r="C97" s="10" t="s">
        <v>74</v>
      </c>
      <c r="D97" s="11" t="s">
        <v>75</v>
      </c>
      <c r="E97" s="7">
        <v>2041.33</v>
      </c>
      <c r="F97" s="7"/>
      <c r="G97" s="32">
        <f>E97+F97</f>
        <v>2041.33</v>
      </c>
      <c r="H97" s="8"/>
    </row>
    <row r="98" spans="1:10" ht="22.7" customHeight="1">
      <c r="A98" s="19"/>
      <c r="B98" s="20"/>
      <c r="C98" s="20"/>
      <c r="D98" s="21"/>
      <c r="E98" s="14"/>
      <c r="F98" s="14"/>
      <c r="G98" s="34">
        <f>SUM(G89:G97)</f>
        <v>16790</v>
      </c>
      <c r="H98" s="8"/>
    </row>
    <row r="99" spans="1:10" ht="22.7" customHeight="1">
      <c r="A99" s="36" t="s">
        <v>145</v>
      </c>
      <c r="B99" s="37"/>
      <c r="C99" s="37"/>
      <c r="D99" s="38"/>
      <c r="E99" s="18">
        <f>SUM(E3:E97)</f>
        <v>124925.67000000003</v>
      </c>
      <c r="F99" s="18">
        <f>SUM(F3:F97)</f>
        <v>61236.36</v>
      </c>
      <c r="G99" s="35">
        <f>G98+G88+G85+G80+G76+G71+G67+G63+G61+G55+G53+G51+G37+G34+G32+G29+G22+G20+G18+G16+G14+G5</f>
        <v>188058.46000000002</v>
      </c>
      <c r="H99" s="8"/>
      <c r="I99" s="40"/>
      <c r="J99" s="40"/>
    </row>
    <row r="100" spans="1:10" ht="22.7" customHeight="1"/>
    <row r="102" spans="1:10">
      <c r="I102" s="40"/>
    </row>
  </sheetData>
  <sortState ref="A2:G76">
    <sortCondition ref="A2:A76"/>
  </sortState>
  <mergeCells count="24">
    <mergeCell ref="A16:D16"/>
    <mergeCell ref="A14:D14"/>
    <mergeCell ref="A5:D5"/>
    <mergeCell ref="A1:G1"/>
    <mergeCell ref="A32:D32"/>
    <mergeCell ref="A29:D29"/>
    <mergeCell ref="A22:D22"/>
    <mergeCell ref="A20:D20"/>
    <mergeCell ref="A18:D18"/>
    <mergeCell ref="A55:D55"/>
    <mergeCell ref="A53:D53"/>
    <mergeCell ref="A51:D51"/>
    <mergeCell ref="A37:D37"/>
    <mergeCell ref="A34:D34"/>
    <mergeCell ref="A76:D76"/>
    <mergeCell ref="A71:D71"/>
    <mergeCell ref="A67:D67"/>
    <mergeCell ref="A63:D63"/>
    <mergeCell ref="A61:D61"/>
    <mergeCell ref="A99:D99"/>
    <mergeCell ref="A98:D98"/>
    <mergeCell ref="A88:D88"/>
    <mergeCell ref="A85:D85"/>
    <mergeCell ref="A80:D80"/>
  </mergeCells>
  <pageMargins left="0.7" right="0.7" top="0.75" bottom="0.75" header="0.3" footer="0.3"/>
  <pageSetup paperSize="9" scale="93" orientation="portrait" r:id="rId1"/>
  <headerFooter>
    <oddFooter>&amp;L
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</vt:lpstr>
      <vt:lpstr>Arkusz2</vt:lpstr>
      <vt:lpstr>Arkusz3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Dudek</dc:creator>
  <cp:lastModifiedBy>Bartosz Czarnecki</cp:lastModifiedBy>
  <cp:lastPrinted>2014-04-18T08:55:53Z</cp:lastPrinted>
  <dcterms:created xsi:type="dcterms:W3CDTF">2014-04-03T05:25:26Z</dcterms:created>
  <dcterms:modified xsi:type="dcterms:W3CDTF">2014-04-18T08:57:38Z</dcterms:modified>
</cp:coreProperties>
</file>