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.jachymczyk\Desktop\SEJMIK\SEJMIK 2023\grudzień 2023\uchwała grudzień 2023\"/>
    </mc:Choice>
  </mc:AlternateContent>
  <xr:revisionPtr revIDLastSave="0" documentId="13_ncr:1_{D89E672A-56B5-46AD-ACB7-8D81560B764D}" xr6:coauthVersionLast="36" xr6:coauthVersionMax="36" xr10:uidLastSave="{00000000-0000-0000-0000-000000000000}"/>
  <bookViews>
    <workbookView xWindow="0" yWindow="0" windowWidth="23040" windowHeight="9195" activeTab="1" xr2:uid="{00000000-000D-0000-FFFF-FFFF00000000}"/>
  </bookViews>
  <sheets>
    <sheet name="dochody " sheetId="4" r:id="rId1"/>
    <sheet name="wydatki" sheetId="3" r:id="rId2"/>
  </sheets>
  <definedNames>
    <definedName name="_xlnm.Print_Area" localSheetId="0">'dochody '!$A$1:$F$12</definedName>
    <definedName name="_xlnm.Print_Area" localSheetId="1">wydatki!$A$1:$H$26</definedName>
    <definedName name="_xlnm.Print_Titles" localSheetId="0">'dochody '!$2:$3</definedName>
    <definedName name="_xlnm.Print_Titles" localSheetId="1">wydatki!$1:$2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" l="1"/>
  <c r="D4" i="4" l="1"/>
  <c r="E24" i="3" l="1"/>
  <c r="C10" i="4" l="1"/>
  <c r="C11" i="4" l="1"/>
  <c r="D17" i="3"/>
  <c r="D11" i="4" l="1"/>
  <c r="C12" i="4" l="1"/>
  <c r="D24" i="3" l="1"/>
  <c r="D25" i="3" l="1"/>
</calcChain>
</file>

<file path=xl/sharedStrings.xml><?xml version="1.0" encoding="utf-8"?>
<sst xmlns="http://schemas.openxmlformats.org/spreadsheetml/2006/main" count="106" uniqueCount="76">
  <si>
    <t>Dział</t>
  </si>
  <si>
    <t>Rozdział</t>
  </si>
  <si>
    <t>Zmniejszenia
/kwota w zł/</t>
  </si>
  <si>
    <t>Zwiększenia
/kwota w zł/</t>
  </si>
  <si>
    <t>Jednostka realizująca</t>
  </si>
  <si>
    <t>Suma</t>
  </si>
  <si>
    <t>WYDATKI</t>
  </si>
  <si>
    <t>Lp.</t>
  </si>
  <si>
    <t>Przeznaczenie</t>
  </si>
  <si>
    <t>Ogółem plan wydatków</t>
  </si>
  <si>
    <t>DOCHODY</t>
  </si>
  <si>
    <t>Źródło</t>
  </si>
  <si>
    <t>Ogółem plan dochodów</t>
  </si>
  <si>
    <t>60013</t>
  </si>
  <si>
    <t>700</t>
  </si>
  <si>
    <t>70005</t>
  </si>
  <si>
    <t>Dep. OZ</t>
  </si>
  <si>
    <t>851</t>
  </si>
  <si>
    <t>85111</t>
  </si>
  <si>
    <t>85112</t>
  </si>
  <si>
    <t xml:space="preserve">Dep. DO </t>
  </si>
  <si>
    <t>Dep. RG</t>
  </si>
  <si>
    <t>Dep. DT</t>
  </si>
  <si>
    <t>Dochody z tytułu dotacji celowych otrzymanych z tytułu pomocy finansowych udzielanych między jednostkami samorządu terytorialnego na dofinansowanie własnych zadań inwestycyjnych i zakupów inwestycyjnych.</t>
  </si>
  <si>
    <t>PZDW</t>
  </si>
  <si>
    <t>720</t>
  </si>
  <si>
    <t>72095</t>
  </si>
  <si>
    <r>
      <rPr>
        <b/>
        <u/>
        <sz val="18"/>
        <rFont val="Arial"/>
        <family val="2"/>
        <charset val="238"/>
      </rPr>
      <t xml:space="preserve">Zmniejszenie planu dotacji celowej </t>
    </r>
    <r>
      <rPr>
        <sz val="18"/>
        <rFont val="Arial"/>
        <family val="2"/>
        <charset val="238"/>
      </rPr>
      <t>dla Klinicznego Szpitala Wojewódzkiego Nr 2 im. Św. Jadwigi Królowej w Rzeszowie</t>
    </r>
    <r>
      <rPr>
        <i/>
        <u/>
        <sz val="18"/>
        <rFont val="Arial"/>
        <family val="2"/>
        <charset val="238"/>
      </rPr>
      <t xml:space="preserve"> </t>
    </r>
    <r>
      <rPr>
        <sz val="18"/>
        <rFont val="Arial"/>
        <family val="2"/>
        <charset val="238"/>
      </rPr>
      <t>przeznaczonej na realizację zadania pn. „Przebudowa i  poprawa funkcjonalności kompleksu kuchennego w celu spełnienia wymogów sanitarnych i systemu HACCP wraz ze zmianą i optymalizacją procesu technologicznego przygotowania posiłków”.</t>
    </r>
  </si>
  <si>
    <r>
      <rPr>
        <b/>
        <u/>
        <sz val="18"/>
        <rFont val="Arial"/>
        <family val="2"/>
        <charset val="238"/>
      </rPr>
      <t xml:space="preserve">Zmniejszenie planu dotacji celowej </t>
    </r>
    <r>
      <rPr>
        <sz val="18"/>
        <rFont val="Arial"/>
        <family val="2"/>
        <charset val="238"/>
      </rPr>
      <t>dla Klinicznego Szpitala Wojewódzkiego Nr 2 im. Św. Jadwigi Królowej w Rzeszowie przeznaczonej na realizację zadania pn. „Zakup sprzętu i aparatury medycznej”.</t>
    </r>
  </si>
  <si>
    <r>
      <rPr>
        <b/>
        <u/>
        <sz val="18"/>
        <rFont val="Arial"/>
        <family val="2"/>
        <charset val="238"/>
      </rPr>
      <t xml:space="preserve">Zmniejszenie planu wydatków </t>
    </r>
    <r>
      <rPr>
        <sz val="18"/>
        <rFont val="Arial"/>
        <family val="2"/>
        <charset val="238"/>
      </rPr>
      <t>przeznaczonych na realizację projektu pn. "Zakup lokali mieszkalnych, ich wykończenia i wyposażenie, niezbędne do prawidłowego funkcjonowania i korzystania z infrastruktury objętej wparciem" w ramach RPO WP na lata 2014-2020.</t>
    </r>
  </si>
  <si>
    <r>
      <rPr>
        <b/>
        <sz val="18"/>
        <rFont val="Arial"/>
        <family val="2"/>
        <charset val="238"/>
      </rPr>
      <t>Zmniejszenie planu wydatków</t>
    </r>
    <r>
      <rPr>
        <sz val="18"/>
        <rFont val="Arial"/>
        <family val="2"/>
        <charset val="238"/>
      </rPr>
      <t xml:space="preserve"> przeznaczanych na wykonanie ekspertyz, analiz i opinii w zakresie projektów realizowanych i planowanych do realizacji.</t>
    </r>
  </si>
  <si>
    <t>Dep. BF</t>
  </si>
  <si>
    <t>Dochody z tytułu subwencji  ogólnej z budżetu państwa - część oświatowa.</t>
  </si>
  <si>
    <r>
      <rPr>
        <b/>
        <u/>
        <sz val="18"/>
        <rFont val="Arial"/>
        <family val="2"/>
        <charset val="238"/>
      </rPr>
      <t xml:space="preserve">Zmniejszenie planu dotacji celowej </t>
    </r>
    <r>
      <rPr>
        <sz val="18"/>
        <rFont val="Arial"/>
        <family val="2"/>
        <charset val="238"/>
      </rPr>
      <t>dla Teatru im. W. Siemaszkowej w Rzeszowie przeznaczonej na zadanie pn. "Dostosowanie budynków Teatru im. Wandy Siemaszkowej do obowiązujących przepisów ochrony pożarowej".</t>
    </r>
  </si>
  <si>
    <r>
      <rPr>
        <b/>
        <u/>
        <sz val="18"/>
        <rFont val="Arial"/>
        <family val="2"/>
        <charset val="238"/>
      </rPr>
      <t>Zmniejszenie planu dotacji celowej</t>
    </r>
    <r>
      <rPr>
        <sz val="18"/>
        <rFont val="Arial"/>
        <family val="2"/>
        <charset val="238"/>
      </rPr>
      <t xml:space="preserve"> dla Wojewódzkiego Domu Kultury w Rzeszowie przeznaczonej na zadanie pn. "Dostawa i montaż platformy schodowej". </t>
    </r>
  </si>
  <si>
    <t>Dochody z tytułu dotacji celowej z budżetu państwa na współfinansowanie projektów realizowanych w ramach programu regionalnego Fundusze Europejskie dla Podkarpacia 2021-2027.</t>
  </si>
  <si>
    <t>150
801
852</t>
  </si>
  <si>
    <t>15013
80195
85295</t>
  </si>
  <si>
    <t>WUP</t>
  </si>
  <si>
    <t>Dep.RP</t>
  </si>
  <si>
    <t>852</t>
  </si>
  <si>
    <t>85231</t>
  </si>
  <si>
    <r>
      <rPr>
        <b/>
        <u/>
        <sz val="18"/>
        <rFont val="Arial"/>
        <family val="2"/>
        <charset val="238"/>
      </rPr>
      <t>Zmniejszenie planu wydatków</t>
    </r>
    <r>
      <rPr>
        <sz val="18"/>
        <rFont val="Arial"/>
        <family val="2"/>
        <charset val="238"/>
      </rPr>
      <t xml:space="preserve"> na organizowanie kolejowych przewozów pasażerskich, w tym:
- przewozów wojewódzkich - 2.807.519,-zł,
- przewozów Podkarpackiej Kolei Aglomeracyjnej - 6.534.982,-zł.</t>
    </r>
  </si>
  <si>
    <t>Odsetki od lokat wolnych środków budżetowych oraz od środków na rachunkach bankowych</t>
  </si>
  <si>
    <t>Dochody realizowane przez Podkarpackie Biuro Geodezji i Terenów Rolnych z tytułu scalania gruntów.</t>
  </si>
  <si>
    <t>010</t>
  </si>
  <si>
    <t>01004</t>
  </si>
  <si>
    <t>PBGiTR</t>
  </si>
  <si>
    <t>757</t>
  </si>
  <si>
    <t>75704</t>
  </si>
  <si>
    <t>Dochody z tytułu środków pochodzących z budżetu UE na realizację projektów własnych w ramach Regionalnego Programu Operacyjnego Województwa Podkarpackiego na lata 2014-2020.</t>
  </si>
  <si>
    <r>
      <rPr>
        <b/>
        <u/>
        <sz val="18"/>
        <rFont val="Arial"/>
        <family val="2"/>
        <charset val="238"/>
      </rPr>
      <t xml:space="preserve">Zmiany w planie wydatków </t>
    </r>
    <r>
      <rPr>
        <sz val="18"/>
        <rFont val="Arial"/>
        <family val="2"/>
        <charset val="238"/>
      </rPr>
      <t xml:space="preserve">przeznaczonych na realizację zadania pn. "Rozbudowa drogi wojewódzkiej nr 867 polegająca na budowie ścieżki pieszo-rowerowej na odcinku od km ok. 39+958 do km 45+076 i ok. 45+413 do 45+613". 
</t>
    </r>
    <r>
      <rPr>
        <b/>
        <sz val="18"/>
        <rFont val="Arial"/>
        <family val="2"/>
        <charset val="238"/>
      </rPr>
      <t>Dotyczy przedsięwzięcia ujętego w wykazie przedsięwzięć do WPF.</t>
    </r>
  </si>
  <si>
    <r>
      <rPr>
        <b/>
        <u/>
        <sz val="18"/>
        <color theme="1"/>
        <rFont val="Arial"/>
        <family val="2"/>
        <charset val="238"/>
      </rPr>
      <t xml:space="preserve">Zmniejszenie planu wydatków </t>
    </r>
    <r>
      <rPr>
        <sz val="18"/>
        <color theme="1"/>
        <rFont val="Arial"/>
        <family val="2"/>
        <charset val="238"/>
      </rPr>
      <t xml:space="preserve">przeznaczonych na realizację projektu pn.„Podkarpackie Centrum Integracji Cudzoziemców” w ramach RPO WP na lata 2014-2020. 
</t>
    </r>
    <r>
      <rPr>
        <b/>
        <sz val="18"/>
        <color theme="1"/>
        <rFont val="Arial"/>
        <family val="2"/>
        <charset val="238"/>
      </rPr>
      <t>Dotyczy przedsięwzięcia ujętego w wykazie przedsięwzięć do WPF.</t>
    </r>
  </si>
  <si>
    <r>
      <rPr>
        <b/>
        <u/>
        <sz val="18"/>
        <rFont val="Arial"/>
        <family val="2"/>
        <charset val="238"/>
      </rPr>
      <t>Zmniejszenie planu dotacji celowej</t>
    </r>
    <r>
      <rPr>
        <sz val="18"/>
        <rFont val="Arial"/>
        <family val="2"/>
        <charset val="238"/>
      </rPr>
      <t xml:space="preserve"> dla Teatru im. W. Siemaszkowej w Rzeszowie przeznaczonej na zadanie pn. "Modernizacja dachu i elewacji budynku Małej Sceny".  
</t>
    </r>
    <r>
      <rPr>
        <b/>
        <sz val="18"/>
        <rFont val="Arial"/>
        <family val="2"/>
        <charset val="238"/>
      </rPr>
      <t>Dotyczy przedsięwzięcia ujętego w wykazie przedsięwzięć do WPF.</t>
    </r>
  </si>
  <si>
    <r>
      <rPr>
        <b/>
        <u/>
        <sz val="18"/>
        <rFont val="Arial"/>
        <family val="2"/>
        <charset val="238"/>
      </rPr>
      <t>Zmniejszenie planu wydatków</t>
    </r>
    <r>
      <rPr>
        <sz val="18"/>
        <rFont val="Arial"/>
        <family val="2"/>
        <charset val="238"/>
      </rPr>
      <t xml:space="preserve"> przeznaczonych na zadanie pn. "Prowadzenie działań na rzecz ochrony i popularyzacji dziedzictwa kresów w tym utrzymanie i rozwój Portalu Muzeum Dziedzictwa Kresów Dawnej Rzeczypospolitej".
</t>
    </r>
  </si>
  <si>
    <t>Załącznik do uzasadnienia 
do projektu uchwały Sejmiku 
w sprawie zmian w budżecie 
Województwa Podkarpackiego na 2023 r.</t>
  </si>
  <si>
    <t>Finansowanie wydatków</t>
  </si>
  <si>
    <t xml:space="preserve">środki własne Samorządu Województwa </t>
  </si>
  <si>
    <t>1) zmniejszenie - środki pochodzące z budżetu UE,
2) zwiększenie - środki własne Samorządu Województwa.</t>
  </si>
  <si>
    <t>dotacja celowa z budżetu państwa</t>
  </si>
  <si>
    <t>92106</t>
  </si>
  <si>
    <t>Dep. DO/
instytucje kultury</t>
  </si>
  <si>
    <r>
      <rPr>
        <b/>
        <u/>
        <sz val="18"/>
        <rFont val="Arial"/>
        <family val="2"/>
        <charset val="238"/>
      </rPr>
      <t>Zmniejszenie planu wydatków</t>
    </r>
    <r>
      <rPr>
        <sz val="18"/>
        <rFont val="Arial"/>
        <family val="2"/>
        <charset val="238"/>
      </rPr>
      <t xml:space="preserve"> przeznaczonych na realizację zadania pn. "Utrzymanie projektu "Podkarpacki System Informacji Medycznej (PSIM)".
</t>
    </r>
    <r>
      <rPr>
        <b/>
        <sz val="18"/>
        <rFont val="Arial"/>
        <family val="2"/>
        <charset val="238"/>
      </rPr>
      <t>Dotyczy przedsięwzięcia ujętego w wykazie przedsięwzięć do WPF.</t>
    </r>
  </si>
  <si>
    <r>
      <rPr>
        <b/>
        <u/>
        <sz val="18"/>
        <rFont val="Arial"/>
        <family val="2"/>
        <charset val="238"/>
      </rPr>
      <t>Zmniejszenie planu wydatków</t>
    </r>
    <r>
      <rPr>
        <sz val="18"/>
        <rFont val="Arial"/>
        <family val="2"/>
        <charset val="238"/>
      </rPr>
      <t xml:space="preserve"> przeznaczonych na realizację zadania pn. "Utrzymanie projektu "Podkarpacki System Informacji Przestrzennej (PSIP)".
</t>
    </r>
    <r>
      <rPr>
        <b/>
        <sz val="18"/>
        <rFont val="Arial"/>
        <family val="2"/>
        <charset val="238"/>
      </rPr>
      <t>Dotyczy przedsięwzięcia ujętego w wykazie przedsięwzięć do WPF.</t>
    </r>
  </si>
  <si>
    <t>Dep. SI</t>
  </si>
  <si>
    <r>
      <rPr>
        <b/>
        <u/>
        <sz val="18"/>
        <rFont val="Arial"/>
        <family val="2"/>
        <charset val="238"/>
      </rPr>
      <t>Zmniejszenie planu wydatków</t>
    </r>
    <r>
      <rPr>
        <sz val="18"/>
        <rFont val="Arial"/>
        <family val="2"/>
        <charset val="238"/>
      </rPr>
      <t xml:space="preserve"> przeznaczanych na poręczenia kredytów zaciągniętych przez szpitale.</t>
    </r>
  </si>
  <si>
    <t>środki pochodzące z budżetu UE - 1.209.672,-zł,
środki własne Samorządu Województwa - 213.472,-zł</t>
  </si>
  <si>
    <r>
      <rPr>
        <b/>
        <u/>
        <sz val="18"/>
        <rFont val="Arial"/>
        <family val="2"/>
        <charset val="238"/>
      </rPr>
      <t>Zwiększenie planu dotacji podmiotowej</t>
    </r>
    <r>
      <rPr>
        <sz val="18"/>
        <rFont val="Arial"/>
        <family val="2"/>
        <charset val="238"/>
      </rPr>
      <t xml:space="preserve"> dla Filharmonii im. A.Malawskiego w Rzeszowie z przeznaczeniem na dofinansowanie działalności bieżącej w zakresie realizowanych zadań statutowych. </t>
    </r>
  </si>
  <si>
    <r>
      <rPr>
        <b/>
        <u/>
        <sz val="18"/>
        <rFont val="Arial"/>
        <family val="2"/>
        <charset val="238"/>
      </rPr>
      <t>Zwiększenie planu dotacji podmiotowej</t>
    </r>
    <r>
      <rPr>
        <sz val="18"/>
        <rFont val="Arial"/>
        <family val="2"/>
        <charset val="238"/>
      </rPr>
      <t xml:space="preserve"> dla  WDK w Rzeszowie z przeznaczeniem na dofinansowanie działalności bieżącej w zakresie realizowanych zadań statutowych. </t>
    </r>
  </si>
  <si>
    <t>Dochody z tytułu środków pochodzących z budżetu UE na realizację projektów własnych w ramach regionalnego Programu Operacyjnego Województwa Podkarpackiego na lata 2014-2020.</t>
  </si>
  <si>
    <r>
      <rPr>
        <b/>
        <u/>
        <sz val="18"/>
        <rFont val="Arial"/>
        <family val="2"/>
        <charset val="238"/>
      </rPr>
      <t>Zmniejszenie planu wydatków</t>
    </r>
    <r>
      <rPr>
        <sz val="18"/>
        <rFont val="Arial"/>
        <family val="2"/>
        <charset val="238"/>
      </rPr>
      <t xml:space="preserve"> przeznaczonych na realizację zadania pn. „Budowa DW Nr 858 Zarzecze - granica województwa na odcinku Dąbrowica - Sieraków”.
</t>
    </r>
    <r>
      <rPr>
        <b/>
        <sz val="18"/>
        <rFont val="Arial"/>
        <family val="2"/>
        <charset val="238"/>
      </rPr>
      <t>Dotyczy przedsięwzięcia ujętego w wykazie przedsięwzięć do WPF.</t>
    </r>
  </si>
  <si>
    <t>1) zmniejszenie  - pomoc finansowa,
2) zwiększenie -środki własne Samorządu Województwa</t>
  </si>
  <si>
    <r>
      <rPr>
        <b/>
        <u/>
        <sz val="18"/>
        <rFont val="Arial"/>
        <family val="2"/>
        <charset val="238"/>
      </rPr>
      <t xml:space="preserve">Zmniejszenie planu dotacji celowych </t>
    </r>
    <r>
      <rPr>
        <sz val="18"/>
        <rFont val="Arial"/>
        <family val="2"/>
        <charset val="238"/>
      </rPr>
      <t xml:space="preserve">dla beneficjentów realizujących projekty w ramach zadania "Dotacja celowa na rzecz beneficjentów priorytetu 7 FEP 2021-2027".
</t>
    </r>
    <r>
      <rPr>
        <b/>
        <sz val="18"/>
        <rFont val="Arial"/>
        <family val="2"/>
        <charset val="238"/>
      </rPr>
      <t>Dotyczy przedsięwzięcia ujętego w wykazie przedsięwzięć do WPF.</t>
    </r>
  </si>
  <si>
    <r>
      <rPr>
        <b/>
        <u/>
        <sz val="18"/>
        <rFont val="Arial"/>
        <family val="2"/>
        <charset val="238"/>
      </rPr>
      <t>Zmniejszenie planu dotacji celowej</t>
    </r>
    <r>
      <rPr>
        <sz val="18"/>
        <rFont val="Arial"/>
        <family val="2"/>
        <charset val="238"/>
      </rPr>
      <t xml:space="preserve"> dla Uniwersyteckiego Szpitala Klinicznego im. Fryderyka Chopina w Rzeszowie przeznaczonej na realizację zadanie pn. „Modernizacja i adaptacja pomieszczeń Kliniki Neurologii na potrzeby Kliniki Psychiatrii Ogólnej z utworzeniem Izby Przyjęć dla pacjentów psychiatrycznych". </t>
    </r>
  </si>
  <si>
    <r>
      <rPr>
        <b/>
        <u/>
        <sz val="18"/>
        <rFont val="Arial"/>
        <family val="2"/>
        <charset val="238"/>
      </rPr>
      <t>Zmiany źródeł finansowania</t>
    </r>
    <r>
      <rPr>
        <sz val="18"/>
        <rFont val="Arial"/>
        <family val="2"/>
        <charset val="238"/>
      </rPr>
      <t xml:space="preserve"> zadania pn."Zakup taboru kolejowego do wykonania przewozów pasażerskich na terenie Województwa Podkarpackiego - etap II" w ramach RPO WP na lata 2014-2020 poprzez:
1) zmniejszenie planu wydatków finansowanych ze środków pochodzących z budżetu UE,
2) zwiększenie planu wydatków finansowanych ze środków własnych Samorządu Województwa.
</t>
    </r>
    <r>
      <rPr>
        <b/>
        <sz val="18"/>
        <rFont val="Arial"/>
        <family val="2"/>
        <charset val="238"/>
      </rPr>
      <t>Dotyczy przedsięwzięcia ujętego w wykazie przedsięwzięć do WPF.</t>
    </r>
  </si>
  <si>
    <r>
      <rPr>
        <b/>
        <u/>
        <sz val="18"/>
        <rFont val="Arial"/>
        <family val="2"/>
        <charset val="238"/>
      </rPr>
      <t>Zmiany w planie dotacji celowej</t>
    </r>
    <r>
      <rPr>
        <sz val="18"/>
        <rFont val="Arial"/>
        <family val="2"/>
        <charset val="238"/>
      </rPr>
      <t xml:space="preserve"> dla Muzeum Budownictwa Ludowego w Sanoku poprzez:
1) </t>
    </r>
    <r>
      <rPr>
        <i/>
        <u/>
        <sz val="18"/>
        <rFont val="Arial"/>
        <family val="2"/>
        <charset val="238"/>
      </rPr>
      <t>zmniejszenie</t>
    </r>
    <r>
      <rPr>
        <sz val="18"/>
        <rFont val="Arial"/>
        <family val="2"/>
        <charset val="238"/>
      </rPr>
      <t xml:space="preserve"> planu dotacji przeznaczonej na realizację zadania pn. "Zakup i montaż systemu monitorującego z wykorzystaniem paneli fotowoltaicznych przy Cerkwi w Uluczu",
2) </t>
    </r>
    <r>
      <rPr>
        <i/>
        <u/>
        <sz val="18"/>
        <rFont val="Arial"/>
        <family val="2"/>
        <charset val="238"/>
      </rPr>
      <t xml:space="preserve">ustalenie </t>
    </r>
    <r>
      <rPr>
        <sz val="18"/>
        <rFont val="Arial"/>
        <family val="2"/>
        <charset val="238"/>
      </rPr>
      <t>planu dotacji z przeznaczeniem na realizację zadania pn. "Zakup systemu monitorującego z wykorzystaniem paneli fotowoltaicznych przy Cerkwi w Uluczu".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</si>
</sst>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7"/>
      <color theme="1"/>
      <name val="Arial"/>
      <family val="2"/>
      <charset val="238"/>
    </font>
    <font>
      <sz val="17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i/>
      <sz val="1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7"/>
      <color rgb="FFFF0000"/>
      <name val="Arial"/>
      <family val="2"/>
      <charset val="238"/>
    </font>
    <font>
      <sz val="18"/>
      <name val="Arial"/>
      <family val="2"/>
      <charset val="238"/>
    </font>
    <font>
      <b/>
      <u/>
      <sz val="18"/>
      <name val="Arial"/>
      <family val="2"/>
      <charset val="238"/>
    </font>
    <font>
      <sz val="14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name val="Arial"/>
      <family val="2"/>
      <charset val="238"/>
    </font>
    <font>
      <sz val="11"/>
      <name val="Czcionka tekstu podstawowego"/>
      <family val="2"/>
      <charset val="238"/>
    </font>
    <font>
      <b/>
      <sz val="17"/>
      <name val="Arial"/>
      <family val="2"/>
      <charset val="238"/>
    </font>
    <font>
      <sz val="20"/>
      <name val="Arial"/>
      <family val="2"/>
      <charset val="238"/>
    </font>
    <font>
      <sz val="17"/>
      <name val="Arial"/>
      <family val="2"/>
      <charset val="238"/>
    </font>
    <font>
      <i/>
      <u/>
      <sz val="18"/>
      <name val="Arial"/>
      <family val="2"/>
      <charset val="238"/>
    </font>
    <font>
      <sz val="19"/>
      <name val="Arial"/>
      <family val="2"/>
      <charset val="238"/>
    </font>
    <font>
      <sz val="18"/>
      <color theme="1"/>
      <name val="Arial"/>
      <family val="2"/>
      <charset val="238"/>
    </font>
    <font>
      <b/>
      <u/>
      <sz val="18"/>
      <color theme="1"/>
      <name val="Arial"/>
      <family val="2"/>
      <charset val="238"/>
    </font>
    <font>
      <b/>
      <i/>
      <sz val="18"/>
      <color theme="0"/>
      <name val="Arial"/>
      <family val="2"/>
      <charset val="238"/>
    </font>
    <font>
      <b/>
      <sz val="1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65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2"/>
    <xf numFmtId="0" fontId="6" fillId="3" borderId="2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left" vertical="center" wrapText="1"/>
    </xf>
    <xf numFmtId="0" fontId="8" fillId="0" borderId="0" xfId="2" applyFont="1"/>
    <xf numFmtId="0" fontId="7" fillId="0" borderId="0" xfId="2" applyFont="1"/>
    <xf numFmtId="0" fontId="10" fillId="3" borderId="4" xfId="0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0" borderId="0" xfId="0" applyFont="1"/>
    <xf numFmtId="3" fontId="11" fillId="0" borderId="0" xfId="0" applyNumberFormat="1" applyFont="1"/>
    <xf numFmtId="3" fontId="0" fillId="0" borderId="0" xfId="0" applyNumberFormat="1"/>
    <xf numFmtId="3" fontId="15" fillId="3" borderId="13" xfId="2" applyNumberFormat="1" applyFont="1" applyFill="1" applyBorder="1" applyAlignment="1">
      <alignment horizontal="center" vertical="center"/>
    </xf>
    <xf numFmtId="3" fontId="15" fillId="3" borderId="5" xfId="2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3" fillId="4" borderId="4" xfId="0" applyNumberFormat="1" applyFont="1" applyFill="1" applyBorder="1" applyAlignment="1">
      <alignment horizontal="right" vertical="center" wrapText="1"/>
    </xf>
    <xf numFmtId="0" fontId="13" fillId="0" borderId="4" xfId="0" applyFont="1" applyBorder="1" applyAlignment="1">
      <alignment vertical="center" wrapText="1"/>
    </xf>
    <xf numFmtId="3" fontId="16" fillId="0" borderId="0" xfId="0" applyNumberFormat="1" applyFont="1"/>
    <xf numFmtId="0" fontId="16" fillId="0" borderId="0" xfId="0" applyFont="1"/>
    <xf numFmtId="0" fontId="18" fillId="0" borderId="0" xfId="2" applyFont="1"/>
    <xf numFmtId="3" fontId="5" fillId="3" borderId="4" xfId="2" applyNumberFormat="1" applyFont="1" applyFill="1" applyBorder="1" applyAlignment="1">
      <alignment horizontal="center" vertical="center"/>
    </xf>
    <xf numFmtId="3" fontId="19" fillId="3" borderId="4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3" fontId="13" fillId="4" borderId="4" xfId="0" applyNumberFormat="1" applyFont="1" applyFill="1" applyBorder="1" applyAlignment="1">
      <alignment horizontal="left" vertical="center" wrapText="1"/>
    </xf>
    <xf numFmtId="3" fontId="13" fillId="0" borderId="3" xfId="0" applyNumberFormat="1" applyFont="1" applyBorder="1" applyAlignment="1">
      <alignment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6" fillId="3" borderId="4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right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/>
    </xf>
    <xf numFmtId="3" fontId="13" fillId="0" borderId="4" xfId="0" applyNumberFormat="1" applyFont="1" applyBorder="1" applyAlignment="1">
      <alignment horizontal="left" vertical="center" wrapText="1"/>
    </xf>
    <xf numFmtId="3" fontId="13" fillId="0" borderId="4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3" fontId="13" fillId="0" borderId="12" xfId="0" applyNumberFormat="1" applyFont="1" applyBorder="1" applyAlignment="1">
      <alignment horizontal="right" vertical="center" wrapText="1"/>
    </xf>
    <xf numFmtId="3" fontId="13" fillId="4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3" fontId="13" fillId="0" borderId="9" xfId="0" applyNumberFormat="1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6" fillId="0" borderId="12" xfId="2" applyFont="1" applyFill="1" applyBorder="1" applyAlignment="1">
      <alignment horizontal="center" vertical="center" wrapText="1"/>
    </xf>
    <xf numFmtId="3" fontId="17" fillId="0" borderId="11" xfId="2" applyNumberFormat="1" applyFont="1" applyBorder="1" applyAlignment="1">
      <alignment vertical="center" wrapText="1"/>
    </xf>
    <xf numFmtId="3" fontId="17" fillId="0" borderId="13" xfId="2" applyNumberFormat="1" applyFont="1" applyBorder="1" applyAlignment="1">
      <alignment horizontal="right" vertical="center" wrapText="1"/>
    </xf>
    <xf numFmtId="0" fontId="17" fillId="0" borderId="13" xfId="0" applyFont="1" applyBorder="1" applyAlignment="1">
      <alignment horizontal="left" vertical="center" wrapText="1"/>
    </xf>
    <xf numFmtId="0" fontId="13" fillId="4" borderId="13" xfId="0" applyFont="1" applyFill="1" applyBorder="1" applyAlignment="1">
      <alignment vertical="center" wrapText="1"/>
    </xf>
    <xf numFmtId="49" fontId="9" fillId="0" borderId="4" xfId="0" quotePrefix="1" applyNumberFormat="1" applyFont="1" applyBorder="1" applyAlignment="1">
      <alignment horizontal="center" vertical="center" wrapText="1"/>
    </xf>
    <xf numFmtId="49" fontId="9" fillId="0" borderId="4" xfId="0" quotePrefix="1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 wrapText="1"/>
    </xf>
    <xf numFmtId="49" fontId="9" fillId="0" borderId="4" xfId="0" quotePrefix="1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 wrapText="1"/>
    </xf>
    <xf numFmtId="3" fontId="13" fillId="4" borderId="5" xfId="0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0" fillId="0" borderId="0" xfId="0" applyFill="1"/>
    <xf numFmtId="3" fontId="21" fillId="0" borderId="13" xfId="0" applyNumberFormat="1" applyFont="1" applyBorder="1" applyAlignment="1">
      <alignment horizontal="right" vertical="center"/>
    </xf>
    <xf numFmtId="0" fontId="17" fillId="0" borderId="13" xfId="2" applyFont="1" applyFill="1" applyBorder="1" applyAlignment="1">
      <alignment horizontal="center" vertical="center"/>
    </xf>
    <xf numFmtId="3" fontId="17" fillId="0" borderId="11" xfId="2" applyNumberFormat="1" applyFont="1" applyFill="1" applyBorder="1" applyAlignment="1">
      <alignment vertical="center" wrapText="1"/>
    </xf>
    <xf numFmtId="3" fontId="17" fillId="0" borderId="13" xfId="2" applyNumberFormat="1" applyFont="1" applyFill="1" applyBorder="1" applyAlignment="1">
      <alignment horizontal="right" vertical="center" wrapText="1"/>
    </xf>
    <xf numFmtId="0" fontId="4" fillId="0" borderId="0" xfId="2" applyFill="1"/>
    <xf numFmtId="0" fontId="17" fillId="0" borderId="13" xfId="2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left" vertical="center" wrapText="1"/>
    </xf>
    <xf numFmtId="0" fontId="17" fillId="0" borderId="4" xfId="2" quotePrefix="1" applyFont="1" applyFill="1" applyBorder="1" applyAlignment="1">
      <alignment horizontal="center" vertical="center"/>
    </xf>
    <xf numFmtId="3" fontId="17" fillId="0" borderId="2" xfId="2" applyNumberFormat="1" applyFont="1" applyFill="1" applyBorder="1" applyAlignment="1">
      <alignment horizontal="center" vertical="center" wrapText="1"/>
    </xf>
    <xf numFmtId="0" fontId="18" fillId="0" borderId="0" xfId="2" applyFont="1" applyFill="1"/>
    <xf numFmtId="3" fontId="0" fillId="0" borderId="0" xfId="0" applyNumberFormat="1" applyFill="1"/>
    <xf numFmtId="3" fontId="13" fillId="0" borderId="4" xfId="0" applyNumberFormat="1" applyFont="1" applyFill="1" applyBorder="1" applyAlignment="1">
      <alignment vertical="center" wrapText="1"/>
    </xf>
    <xf numFmtId="3" fontId="11" fillId="0" borderId="0" xfId="0" applyNumberFormat="1" applyFont="1" applyFill="1"/>
    <xf numFmtId="0" fontId="11" fillId="0" borderId="0" xfId="0" applyFont="1" applyFill="1"/>
    <xf numFmtId="0" fontId="5" fillId="0" borderId="13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3" xfId="2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righ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5" fillId="0" borderId="6" xfId="2" quotePrefix="1" applyFont="1" applyFill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/>
    </xf>
    <xf numFmtId="3" fontId="13" fillId="0" borderId="14" xfId="0" applyNumberFormat="1" applyFont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3" fontId="13" fillId="0" borderId="5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/>
    </xf>
    <xf numFmtId="0" fontId="9" fillId="0" borderId="1" xfId="2" applyFont="1" applyBorder="1" applyAlignment="1">
      <alignment horizontal="right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15" fillId="3" borderId="13" xfId="2" applyFont="1" applyFill="1" applyBorder="1" applyAlignment="1">
      <alignment horizontal="center"/>
    </xf>
    <xf numFmtId="0" fontId="15" fillId="3" borderId="5" xfId="2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49" fontId="9" fillId="0" borderId="13" xfId="0" quotePrefix="1" applyNumberFormat="1" applyFont="1" applyFill="1" applyBorder="1" applyAlignment="1">
      <alignment horizontal="center" vertical="center"/>
    </xf>
    <xf numFmtId="49" fontId="9" fillId="0" borderId="14" xfId="0" quotePrefix="1" applyNumberFormat="1" applyFont="1" applyFill="1" applyBorder="1" applyAlignment="1">
      <alignment horizontal="center" vertical="center"/>
    </xf>
    <xf numFmtId="49" fontId="9" fillId="0" borderId="5" xfId="0" quotePrefix="1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3" fontId="12" fillId="3" borderId="6" xfId="0" applyNumberFormat="1" applyFont="1" applyFill="1" applyBorder="1" applyAlignment="1">
      <alignment horizontal="center" vertical="center"/>
    </xf>
    <xf numFmtId="3" fontId="12" fillId="3" borderId="10" xfId="0" applyNumberFormat="1" applyFont="1" applyFill="1" applyBorder="1" applyAlignment="1">
      <alignment horizontal="center" vertical="center"/>
    </xf>
    <xf numFmtId="3" fontId="12" fillId="3" borderId="8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0" fontId="12" fillId="3" borderId="4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3" fontId="19" fillId="3" borderId="4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3" fillId="0" borderId="14" xfId="0" quotePrefix="1" applyNumberFormat="1" applyFont="1" applyBorder="1" applyAlignment="1">
      <alignment horizontal="center" vertical="center"/>
    </xf>
    <xf numFmtId="49" fontId="13" fillId="0" borderId="5" xfId="0" quotePrefix="1" applyNumberFormat="1" applyFont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Normalny 9 2" xfId="1" xr:uid="{00000000-0005-0000-0000-000002000000}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F19"/>
  <sheetViews>
    <sheetView view="pageBreakPreview" zoomScale="62" zoomScaleSheetLayoutView="62" workbookViewId="0">
      <selection activeCell="Q12" sqref="Q12"/>
    </sheetView>
  </sheetViews>
  <sheetFormatPr defaultColWidth="10.28515625" defaultRowHeight="18"/>
  <cols>
    <col min="1" max="1" width="8" style="10" customWidth="1"/>
    <col min="2" max="2" width="12" style="10" customWidth="1"/>
    <col min="3" max="3" width="26.28515625" style="10" customWidth="1"/>
    <col min="4" max="4" width="22.140625" style="10" customWidth="1"/>
    <col min="5" max="5" width="113.42578125" style="10" customWidth="1"/>
    <col min="6" max="6" width="30.5703125" style="11" customWidth="1"/>
    <col min="7" max="7" width="10.28515625" style="6"/>
    <col min="8" max="8" width="13.85546875" style="6" bestFit="1" customWidth="1"/>
    <col min="9" max="16384" width="10.28515625" style="6"/>
  </cols>
  <sheetData>
    <row r="1" spans="1:6" ht="130.5" customHeight="1" thickBot="1">
      <c r="A1" s="106" t="s">
        <v>55</v>
      </c>
      <c r="B1" s="106"/>
      <c r="C1" s="106"/>
      <c r="D1" s="106"/>
      <c r="E1" s="106"/>
      <c r="F1" s="106"/>
    </row>
    <row r="2" spans="1:6" ht="35.25" customHeight="1" thickBot="1">
      <c r="A2" s="107" t="s">
        <v>10</v>
      </c>
      <c r="B2" s="108"/>
      <c r="C2" s="108"/>
      <c r="D2" s="108"/>
      <c r="E2" s="108"/>
      <c r="F2" s="108"/>
    </row>
    <row r="3" spans="1:6" ht="78" customHeight="1" thickBot="1">
      <c r="A3" s="7" t="s">
        <v>0</v>
      </c>
      <c r="B3" s="40" t="s">
        <v>1</v>
      </c>
      <c r="C3" s="41" t="s">
        <v>2</v>
      </c>
      <c r="D3" s="42" t="s">
        <v>3</v>
      </c>
      <c r="E3" s="40" t="s">
        <v>11</v>
      </c>
      <c r="F3" s="8" t="s">
        <v>4</v>
      </c>
    </row>
    <row r="4" spans="1:6" s="77" customFormat="1" ht="78" customHeight="1" thickBot="1">
      <c r="A4" s="95" t="s">
        <v>45</v>
      </c>
      <c r="B4" s="80" t="s">
        <v>46</v>
      </c>
      <c r="C4" s="56"/>
      <c r="D4" s="81">
        <f>10908187-6516850</f>
        <v>4391337</v>
      </c>
      <c r="E4" s="79" t="s">
        <v>44</v>
      </c>
      <c r="F4" s="78" t="s">
        <v>47</v>
      </c>
    </row>
    <row r="5" spans="1:6" s="26" customFormat="1" ht="77.25" customHeight="1" thickBot="1">
      <c r="A5" s="87">
        <v>600</v>
      </c>
      <c r="B5" s="36" t="s">
        <v>13</v>
      </c>
      <c r="C5" s="43">
        <v>-200000</v>
      </c>
      <c r="D5" s="44"/>
      <c r="E5" s="59" t="s">
        <v>23</v>
      </c>
      <c r="F5" s="93" t="s">
        <v>22</v>
      </c>
    </row>
    <row r="6" spans="1:6" s="26" customFormat="1" ht="55.5" customHeight="1" thickBot="1">
      <c r="A6" s="118">
        <v>758</v>
      </c>
      <c r="B6" s="89">
        <v>75801</v>
      </c>
      <c r="C6" s="57"/>
      <c r="D6" s="58">
        <v>40011</v>
      </c>
      <c r="E6" s="59" t="s">
        <v>32</v>
      </c>
      <c r="F6" s="93" t="s">
        <v>31</v>
      </c>
    </row>
    <row r="7" spans="1:6" s="26" customFormat="1" ht="55.5" customHeight="1" thickBot="1">
      <c r="A7" s="119"/>
      <c r="B7" s="89">
        <v>75814</v>
      </c>
      <c r="C7" s="57"/>
      <c r="D7" s="58">
        <v>35000000</v>
      </c>
      <c r="E7" s="59" t="s">
        <v>43</v>
      </c>
      <c r="F7" s="93" t="s">
        <v>31</v>
      </c>
    </row>
    <row r="8" spans="1:6" s="82" customFormat="1" ht="84.75" customHeight="1" thickBot="1">
      <c r="A8" s="119"/>
      <c r="B8" s="74">
        <v>75863</v>
      </c>
      <c r="C8" s="75">
        <v>-72091996</v>
      </c>
      <c r="D8" s="76"/>
      <c r="E8" s="88" t="s">
        <v>69</v>
      </c>
      <c r="F8" s="94" t="s">
        <v>22</v>
      </c>
    </row>
    <row r="9" spans="1:6" s="26" customFormat="1" ht="95.25" customHeight="1" thickBot="1">
      <c r="A9" s="119"/>
      <c r="B9" s="89">
        <v>75864</v>
      </c>
      <c r="C9" s="57">
        <v>-1209672</v>
      </c>
      <c r="D9" s="58"/>
      <c r="E9" s="55" t="s">
        <v>50</v>
      </c>
      <c r="F9" s="116" t="s">
        <v>39</v>
      </c>
    </row>
    <row r="10" spans="1:6" s="26" customFormat="1" ht="81" customHeight="1" thickBot="1">
      <c r="A10" s="120"/>
      <c r="B10" s="89">
        <v>75866</v>
      </c>
      <c r="C10" s="57">
        <f>-6066698-317979</f>
        <v>-6384677</v>
      </c>
      <c r="D10" s="58"/>
      <c r="E10" s="63" t="s">
        <v>35</v>
      </c>
      <c r="F10" s="117"/>
    </row>
    <row r="11" spans="1:6" ht="31.5" customHeight="1" thickBot="1">
      <c r="A11" s="109" t="s">
        <v>5</v>
      </c>
      <c r="B11" s="110"/>
      <c r="C11" s="27">
        <f>SUM(C5:C10)</f>
        <v>-79886345</v>
      </c>
      <c r="D11" s="37">
        <f>SUM(D4:D10)</f>
        <v>39431348</v>
      </c>
      <c r="E11" s="111"/>
      <c r="F11" s="18"/>
    </row>
    <row r="12" spans="1:6" ht="64.5" customHeight="1" thickBot="1">
      <c r="A12" s="113" t="s">
        <v>12</v>
      </c>
      <c r="B12" s="114"/>
      <c r="C12" s="115">
        <f>SUM(C11:D11)</f>
        <v>-40454997</v>
      </c>
      <c r="D12" s="115"/>
      <c r="E12" s="112"/>
      <c r="F12" s="19"/>
    </row>
    <row r="13" spans="1:6" ht="104.25" customHeight="1">
      <c r="A13" s="104"/>
      <c r="B13" s="105"/>
      <c r="C13" s="105"/>
      <c r="D13" s="105"/>
      <c r="E13" s="105"/>
      <c r="F13" s="9"/>
    </row>
    <row r="14" spans="1:6">
      <c r="A14" s="9"/>
    </row>
    <row r="16" spans="1:6" ht="14.25" customHeight="1"/>
    <row r="17" ht="14.25" customHeight="1"/>
    <row r="18" ht="15" customHeight="1"/>
    <row r="19" ht="14.25" customHeight="1"/>
  </sheetData>
  <mergeCells count="9">
    <mergeCell ref="A13:E13"/>
    <mergeCell ref="A1:F1"/>
    <mergeCell ref="A2:F2"/>
    <mergeCell ref="A11:B11"/>
    <mergeCell ref="E11:E12"/>
    <mergeCell ref="A12:B12"/>
    <mergeCell ref="C12:D12"/>
    <mergeCell ref="F9:F10"/>
    <mergeCell ref="A6:A10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6" fitToHeight="0" orientation="landscape" r:id="rId1"/>
  <headerFooter scaleWithDoc="0"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28"/>
  <sheetViews>
    <sheetView tabSelected="1" view="pageBreakPreview" zoomScale="53" zoomScaleNormal="60" zoomScaleSheetLayoutView="53" workbookViewId="0">
      <pane ySplit="2" topLeftCell="A18" activePane="bottomLeft" state="frozen"/>
      <selection activeCell="N9" sqref="N9"/>
      <selection pane="bottomLeft" activeCell="K20" sqref="K20"/>
    </sheetView>
  </sheetViews>
  <sheetFormatPr defaultColWidth="10.28515625" defaultRowHeight="21.75"/>
  <cols>
    <col min="1" max="1" width="6.5703125" style="1" customWidth="1"/>
    <col min="2" max="2" width="12.7109375" style="2" bestFit="1" customWidth="1"/>
    <col min="3" max="3" width="15.140625" style="3" customWidth="1"/>
    <col min="4" max="4" width="25.140625" style="4" customWidth="1"/>
    <col min="5" max="5" width="22.5703125" style="4" bestFit="1" customWidth="1"/>
    <col min="6" max="6" width="130.28515625" style="3" customWidth="1"/>
    <col min="7" max="7" width="24.42578125" style="5" customWidth="1"/>
    <col min="8" max="8" width="59.5703125" customWidth="1"/>
    <col min="9" max="9" width="22.5703125" customWidth="1"/>
    <col min="10" max="10" width="12.140625" customWidth="1"/>
    <col min="11" max="11" width="13.28515625" customWidth="1"/>
    <col min="12" max="12" width="11.42578125" customWidth="1"/>
    <col min="13" max="13" width="9.28515625" customWidth="1"/>
    <col min="14" max="14" width="9" customWidth="1"/>
    <col min="15" max="15" width="9.28515625" customWidth="1"/>
    <col min="16" max="16" width="10.7109375" customWidth="1"/>
    <col min="17" max="17" width="14.28515625" customWidth="1"/>
    <col min="18" max="18" width="20.85546875" customWidth="1"/>
  </cols>
  <sheetData>
    <row r="1" spans="1:17" ht="41.25" customHeight="1" thickBot="1">
      <c r="A1" s="136" t="s">
        <v>6</v>
      </c>
      <c r="B1" s="137"/>
      <c r="C1" s="137"/>
      <c r="D1" s="137"/>
      <c r="E1" s="137"/>
      <c r="F1" s="137"/>
      <c r="G1" s="137"/>
      <c r="H1" s="137"/>
    </row>
    <row r="2" spans="1:17" ht="72" customHeight="1" thickBot="1">
      <c r="A2" s="20" t="s">
        <v>7</v>
      </c>
      <c r="B2" s="12" t="s">
        <v>0</v>
      </c>
      <c r="C2" s="12" t="s">
        <v>1</v>
      </c>
      <c r="D2" s="13" t="s">
        <v>2</v>
      </c>
      <c r="E2" s="13" t="s">
        <v>3</v>
      </c>
      <c r="F2" s="12" t="s">
        <v>8</v>
      </c>
      <c r="G2" s="14" t="s">
        <v>4</v>
      </c>
      <c r="H2" s="21" t="s">
        <v>56</v>
      </c>
    </row>
    <row r="3" spans="1:17" ht="118.9" customHeight="1" thickBot="1">
      <c r="A3" s="46">
        <v>1</v>
      </c>
      <c r="B3" s="133">
        <v>600</v>
      </c>
      <c r="C3" s="129">
        <v>60001</v>
      </c>
      <c r="D3" s="67">
        <v>-9342501</v>
      </c>
      <c r="E3" s="69"/>
      <c r="F3" s="71" t="s">
        <v>42</v>
      </c>
      <c r="G3" s="131" t="s">
        <v>22</v>
      </c>
      <c r="H3" s="66" t="s">
        <v>57</v>
      </c>
    </row>
    <row r="4" spans="1:17" ht="216" customHeight="1" thickBot="1">
      <c r="A4" s="46">
        <v>2</v>
      </c>
      <c r="B4" s="134"/>
      <c r="C4" s="130"/>
      <c r="D4" s="67">
        <v>-72091996</v>
      </c>
      <c r="E4" s="92">
        <v>72091996</v>
      </c>
      <c r="F4" s="71" t="s">
        <v>74</v>
      </c>
      <c r="G4" s="132"/>
      <c r="H4" s="66" t="s">
        <v>58</v>
      </c>
    </row>
    <row r="5" spans="1:17" ht="108.75" customHeight="1" thickBot="1">
      <c r="A5" s="46">
        <v>3</v>
      </c>
      <c r="B5" s="134"/>
      <c r="C5" s="138" t="s">
        <v>13</v>
      </c>
      <c r="D5" s="39">
        <v>-200000</v>
      </c>
      <c r="E5" s="39">
        <v>43666</v>
      </c>
      <c r="F5" s="23" t="s">
        <v>51</v>
      </c>
      <c r="G5" s="131" t="s">
        <v>24</v>
      </c>
      <c r="H5" s="66" t="s">
        <v>71</v>
      </c>
    </row>
    <row r="6" spans="1:17" s="25" customFormat="1" ht="111" customHeight="1" thickBot="1">
      <c r="A6" s="30">
        <v>4</v>
      </c>
      <c r="B6" s="135"/>
      <c r="C6" s="139"/>
      <c r="D6" s="45">
        <v>-5528849</v>
      </c>
      <c r="E6" s="22"/>
      <c r="F6" s="23" t="s">
        <v>70</v>
      </c>
      <c r="G6" s="132"/>
      <c r="H6" s="47" t="s">
        <v>57</v>
      </c>
      <c r="I6" s="24"/>
      <c r="Q6" s="24"/>
    </row>
    <row r="7" spans="1:17" ht="112.5" customHeight="1" thickBot="1">
      <c r="A7" s="30">
        <v>5</v>
      </c>
      <c r="B7" s="61" t="s">
        <v>14</v>
      </c>
      <c r="C7" s="32" t="s">
        <v>15</v>
      </c>
      <c r="D7" s="35">
        <v>-233162</v>
      </c>
      <c r="E7" s="22"/>
      <c r="F7" s="23" t="s">
        <v>29</v>
      </c>
      <c r="G7" s="31" t="s">
        <v>21</v>
      </c>
      <c r="H7" s="47" t="s">
        <v>57</v>
      </c>
      <c r="I7" s="17"/>
      <c r="Q7" s="17"/>
    </row>
    <row r="8" spans="1:17" ht="95.25" customHeight="1" thickBot="1">
      <c r="A8" s="30">
        <v>6</v>
      </c>
      <c r="B8" s="121" t="s">
        <v>25</v>
      </c>
      <c r="C8" s="127" t="s">
        <v>26</v>
      </c>
      <c r="D8" s="35">
        <v>-490000</v>
      </c>
      <c r="E8" s="22"/>
      <c r="F8" s="23" t="s">
        <v>62</v>
      </c>
      <c r="G8" s="124" t="s">
        <v>64</v>
      </c>
      <c r="H8" s="47" t="s">
        <v>57</v>
      </c>
      <c r="I8" s="17"/>
      <c r="Q8" s="17"/>
    </row>
    <row r="9" spans="1:17" ht="97.5" customHeight="1" thickBot="1">
      <c r="A9" s="30">
        <v>7</v>
      </c>
      <c r="B9" s="122"/>
      <c r="C9" s="140"/>
      <c r="D9" s="53">
        <v>-670000</v>
      </c>
      <c r="E9" s="70"/>
      <c r="F9" s="54" t="s">
        <v>63</v>
      </c>
      <c r="G9" s="126"/>
      <c r="H9" s="47" t="s">
        <v>57</v>
      </c>
      <c r="I9" s="17"/>
      <c r="Q9" s="17"/>
    </row>
    <row r="10" spans="1:17" ht="95.25" customHeight="1" thickBot="1">
      <c r="A10" s="30">
        <v>8</v>
      </c>
      <c r="B10" s="123"/>
      <c r="C10" s="128"/>
      <c r="D10" s="53">
        <v>-300000</v>
      </c>
      <c r="E10" s="70"/>
      <c r="F10" s="54" t="s">
        <v>30</v>
      </c>
      <c r="G10" s="126"/>
      <c r="H10" s="47" t="s">
        <v>57</v>
      </c>
      <c r="I10" s="17"/>
      <c r="Q10" s="17"/>
    </row>
    <row r="11" spans="1:17" ht="68.25" customHeight="1" thickBot="1">
      <c r="A11" s="30">
        <v>9</v>
      </c>
      <c r="B11" s="62" t="s">
        <v>48</v>
      </c>
      <c r="C11" s="32" t="s">
        <v>49</v>
      </c>
      <c r="D11" s="35">
        <v>-6516850</v>
      </c>
      <c r="E11" s="22"/>
      <c r="F11" s="23" t="s">
        <v>65</v>
      </c>
      <c r="G11" s="31" t="s">
        <v>16</v>
      </c>
      <c r="H11" s="47" t="s">
        <v>57</v>
      </c>
      <c r="I11" s="17"/>
      <c r="Q11" s="17"/>
    </row>
    <row r="12" spans="1:17" ht="100.5" customHeight="1" thickBot="1">
      <c r="A12" s="33">
        <v>10</v>
      </c>
      <c r="B12" s="64" t="s">
        <v>36</v>
      </c>
      <c r="C12" s="32" t="s">
        <v>37</v>
      </c>
      <c r="D12" s="22">
        <v>-6384677</v>
      </c>
      <c r="E12" s="51"/>
      <c r="F12" s="23" t="s">
        <v>72</v>
      </c>
      <c r="G12" s="31" t="s">
        <v>38</v>
      </c>
      <c r="H12" s="47" t="s">
        <v>59</v>
      </c>
      <c r="I12" s="17"/>
      <c r="Q12" s="17"/>
    </row>
    <row r="13" spans="1:17" s="72" customFormat="1" ht="144.75" customHeight="1" thickBot="1">
      <c r="A13" s="68">
        <v>11</v>
      </c>
      <c r="B13" s="121" t="s">
        <v>17</v>
      </c>
      <c r="C13" s="127" t="s">
        <v>18</v>
      </c>
      <c r="D13" s="84">
        <v>-496750</v>
      </c>
      <c r="E13" s="84"/>
      <c r="F13" s="52" t="s">
        <v>27</v>
      </c>
      <c r="G13" s="124" t="s">
        <v>16</v>
      </c>
      <c r="H13" s="84" t="s">
        <v>57</v>
      </c>
      <c r="I13" s="83"/>
      <c r="Q13" s="83"/>
    </row>
    <row r="14" spans="1:17" ht="91.5" customHeight="1" thickBot="1">
      <c r="A14" s="30">
        <v>12</v>
      </c>
      <c r="B14" s="122"/>
      <c r="C14" s="128"/>
      <c r="D14" s="49">
        <v>-6053637</v>
      </c>
      <c r="E14" s="51"/>
      <c r="F14" s="38" t="s">
        <v>28</v>
      </c>
      <c r="G14" s="125"/>
      <c r="H14" s="47" t="s">
        <v>57</v>
      </c>
      <c r="I14" s="17"/>
      <c r="Q14" s="17"/>
    </row>
    <row r="15" spans="1:17" ht="141.75" customHeight="1" thickBot="1">
      <c r="A15" s="30">
        <v>13</v>
      </c>
      <c r="B15" s="123"/>
      <c r="C15" s="32" t="s">
        <v>19</v>
      </c>
      <c r="D15" s="50">
        <v>-1785179</v>
      </c>
      <c r="E15" s="51"/>
      <c r="F15" s="38" t="s">
        <v>73</v>
      </c>
      <c r="G15" s="31" t="s">
        <v>16</v>
      </c>
      <c r="H15" s="47" t="s">
        <v>57</v>
      </c>
      <c r="I15" s="17"/>
      <c r="Q15" s="17"/>
    </row>
    <row r="16" spans="1:17" ht="117" customHeight="1" thickBot="1">
      <c r="A16" s="30">
        <v>14</v>
      </c>
      <c r="B16" s="62" t="s">
        <v>40</v>
      </c>
      <c r="C16" s="32" t="s">
        <v>41</v>
      </c>
      <c r="D16" s="50">
        <v>-1423144</v>
      </c>
      <c r="E16" s="51"/>
      <c r="F16" s="65" t="s">
        <v>52</v>
      </c>
      <c r="G16" s="31" t="s">
        <v>38</v>
      </c>
      <c r="H16" s="47" t="s">
        <v>66</v>
      </c>
      <c r="I16" s="17"/>
      <c r="Q16" s="17"/>
    </row>
    <row r="17" spans="1:17" ht="96.75" customHeight="1" thickBot="1">
      <c r="A17" s="33">
        <v>15</v>
      </c>
      <c r="B17" s="159">
        <v>921</v>
      </c>
      <c r="C17" s="163" t="s">
        <v>60</v>
      </c>
      <c r="D17" s="96">
        <f>-343278</f>
        <v>-343278</v>
      </c>
      <c r="E17" s="97"/>
      <c r="F17" s="98" t="s">
        <v>33</v>
      </c>
      <c r="G17" s="124" t="s">
        <v>61</v>
      </c>
      <c r="H17" s="99" t="s">
        <v>57</v>
      </c>
      <c r="I17" s="17"/>
      <c r="Q17" s="17"/>
    </row>
    <row r="18" spans="1:17" ht="124.5" customHeight="1" thickBot="1">
      <c r="A18" s="33">
        <v>16</v>
      </c>
      <c r="B18" s="161"/>
      <c r="C18" s="164"/>
      <c r="D18" s="73">
        <v>-419336</v>
      </c>
      <c r="E18" s="29"/>
      <c r="F18" s="60" t="s">
        <v>53</v>
      </c>
      <c r="G18" s="126"/>
      <c r="H18" s="45" t="s">
        <v>57</v>
      </c>
      <c r="I18" s="17"/>
      <c r="Q18" s="17"/>
    </row>
    <row r="19" spans="1:17" ht="90" customHeight="1" thickBot="1">
      <c r="A19" s="33">
        <v>17</v>
      </c>
      <c r="B19" s="161"/>
      <c r="C19" s="90">
        <v>92108</v>
      </c>
      <c r="D19" s="73"/>
      <c r="E19" s="29">
        <v>10000</v>
      </c>
      <c r="F19" s="60" t="s">
        <v>67</v>
      </c>
      <c r="G19" s="126"/>
      <c r="H19" s="45" t="s">
        <v>57</v>
      </c>
      <c r="I19" s="17"/>
      <c r="Q19" s="17"/>
    </row>
    <row r="20" spans="1:17" s="15" customFormat="1" ht="77.25" customHeight="1" thickBot="1">
      <c r="A20" s="33">
        <v>18</v>
      </c>
      <c r="B20" s="161"/>
      <c r="C20" s="131">
        <v>92109</v>
      </c>
      <c r="D20" s="48">
        <v>-50000</v>
      </c>
      <c r="E20" s="48"/>
      <c r="F20" s="38" t="s">
        <v>34</v>
      </c>
      <c r="G20" s="126"/>
      <c r="H20" s="34" t="s">
        <v>57</v>
      </c>
      <c r="I20" s="16"/>
    </row>
    <row r="21" spans="1:17" s="15" customFormat="1" ht="94.5" customHeight="1" thickBot="1">
      <c r="A21" s="100">
        <v>19</v>
      </c>
      <c r="B21" s="160"/>
      <c r="C21" s="162"/>
      <c r="D21" s="39"/>
      <c r="E21" s="39">
        <v>46000</v>
      </c>
      <c r="F21" s="60" t="s">
        <v>68</v>
      </c>
      <c r="G21" s="125"/>
      <c r="H21" s="29" t="s">
        <v>57</v>
      </c>
      <c r="I21" s="16"/>
    </row>
    <row r="22" spans="1:17" s="15" customFormat="1" ht="202.5" customHeight="1" thickBot="1">
      <c r="A22" s="30">
        <v>20</v>
      </c>
      <c r="B22" s="159">
        <v>921</v>
      </c>
      <c r="C22" s="90">
        <v>92118</v>
      </c>
      <c r="D22" s="22">
        <v>-30000</v>
      </c>
      <c r="E22" s="22">
        <v>28700</v>
      </c>
      <c r="F22" s="38" t="s">
        <v>75</v>
      </c>
      <c r="G22" s="91" t="s">
        <v>61</v>
      </c>
      <c r="H22" s="34" t="s">
        <v>57</v>
      </c>
      <c r="I22" s="16"/>
    </row>
    <row r="23" spans="1:17" s="86" customFormat="1" ht="123.75" customHeight="1" thickBot="1">
      <c r="A23" s="101">
        <v>21</v>
      </c>
      <c r="B23" s="160"/>
      <c r="C23" s="102">
        <v>92195</v>
      </c>
      <c r="D23" s="84">
        <f>-316000</f>
        <v>-316000</v>
      </c>
      <c r="E23" s="84"/>
      <c r="F23" s="52" t="s">
        <v>54</v>
      </c>
      <c r="G23" s="103" t="s">
        <v>20</v>
      </c>
      <c r="H23" s="84" t="s">
        <v>57</v>
      </c>
      <c r="I23" s="85"/>
    </row>
    <row r="24" spans="1:17" s="15" customFormat="1" ht="34.5" customHeight="1" thickBot="1">
      <c r="A24" s="155" t="s">
        <v>5</v>
      </c>
      <c r="B24" s="156"/>
      <c r="C24" s="157"/>
      <c r="D24" s="28">
        <f>SUM(D3:D23)</f>
        <v>-112675359</v>
      </c>
      <c r="E24" s="28">
        <f>SUM(E3:E23)</f>
        <v>72220362</v>
      </c>
      <c r="F24" s="158"/>
      <c r="G24" s="147"/>
      <c r="H24" s="142"/>
    </row>
    <row r="25" spans="1:17" s="15" customFormat="1" ht="21.75" customHeight="1" thickBot="1">
      <c r="A25" s="148" t="s">
        <v>9</v>
      </c>
      <c r="B25" s="149"/>
      <c r="C25" s="150"/>
      <c r="D25" s="154">
        <f>D24+E24</f>
        <v>-40454997</v>
      </c>
      <c r="E25" s="154"/>
      <c r="F25" s="158"/>
      <c r="G25" s="147"/>
      <c r="H25" s="143"/>
    </row>
    <row r="26" spans="1:17" s="15" customFormat="1" ht="34.5" customHeight="1" thickBot="1">
      <c r="A26" s="151"/>
      <c r="B26" s="152"/>
      <c r="C26" s="153"/>
      <c r="D26" s="154"/>
      <c r="E26" s="154"/>
      <c r="F26" s="158"/>
      <c r="G26" s="147"/>
      <c r="H26" s="144"/>
    </row>
    <row r="27" spans="1:17" s="15" customFormat="1" ht="64.5" customHeight="1">
      <c r="A27" s="145"/>
      <c r="B27" s="146"/>
      <c r="C27" s="146"/>
      <c r="D27" s="146"/>
      <c r="E27" s="146"/>
      <c r="F27" s="146"/>
      <c r="G27" s="146"/>
      <c r="H27" s="146"/>
    </row>
    <row r="28" spans="1:17" s="15" customFormat="1" ht="55.5" customHeight="1">
      <c r="A28" s="141"/>
      <c r="B28" s="141"/>
      <c r="C28" s="141"/>
      <c r="D28" s="141"/>
      <c r="E28" s="141"/>
      <c r="F28" s="141"/>
      <c r="G28" s="141"/>
      <c r="H28" s="141"/>
    </row>
  </sheetData>
  <mergeCells count="25">
    <mergeCell ref="B22:B23"/>
    <mergeCell ref="G17:G21"/>
    <mergeCell ref="B17:B21"/>
    <mergeCell ref="C20:C21"/>
    <mergeCell ref="C17:C18"/>
    <mergeCell ref="A28:H28"/>
    <mergeCell ref="H24:H26"/>
    <mergeCell ref="A27:H27"/>
    <mergeCell ref="G24:G26"/>
    <mergeCell ref="A25:C26"/>
    <mergeCell ref="D25:E26"/>
    <mergeCell ref="A24:C24"/>
    <mergeCell ref="F24:F26"/>
    <mergeCell ref="A1:H1"/>
    <mergeCell ref="B8:B10"/>
    <mergeCell ref="G5:G6"/>
    <mergeCell ref="C5:C6"/>
    <mergeCell ref="C8:C10"/>
    <mergeCell ref="B13:B15"/>
    <mergeCell ref="G13:G14"/>
    <mergeCell ref="G8:G10"/>
    <mergeCell ref="C13:C14"/>
    <mergeCell ref="C3:C4"/>
    <mergeCell ref="G3:G4"/>
    <mergeCell ref="B3:B6"/>
  </mergeCells>
  <printOptions horizontalCentered="1"/>
  <pageMargins left="0" right="0" top="0" bottom="0" header="0.31496062992125984" footer="0.31496062992125984"/>
  <pageSetup paperSize="9" scale="48" fitToHeight="0" orientation="landscape" r:id="rId1"/>
  <headerFooter>
    <oddFooter>Strona &amp;P z &amp;N</oddFoot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dochody </vt:lpstr>
      <vt:lpstr>wydatki</vt:lpstr>
      <vt:lpstr>'dochody '!Obszar_wydruku</vt:lpstr>
      <vt:lpstr>wydatki!Obszar_wydruku</vt:lpstr>
      <vt:lpstr>'dochody '!Tytuły_wydruku</vt:lpstr>
      <vt:lpstr>wydatki!Tytuły_wydruku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Dzik Magdalena</dc:creator>
  <cp:lastModifiedBy>Jachymczyk Magdalena</cp:lastModifiedBy>
  <cp:lastPrinted>2023-12-07T13:23:55Z</cp:lastPrinted>
  <dcterms:created xsi:type="dcterms:W3CDTF">2023-02-06T09:25:00Z</dcterms:created>
  <dcterms:modified xsi:type="dcterms:W3CDTF">2023-12-11T07:56:54Z</dcterms:modified>
</cp:coreProperties>
</file>