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AUTOPOPRAWKA 2024\autopoprawka 1\"/>
    </mc:Choice>
  </mc:AlternateContent>
  <xr:revisionPtr revIDLastSave="0" documentId="13_ncr:1_{33252D0E-AB6A-49A2-97D5-A92B23065550}" xr6:coauthVersionLast="36" xr6:coauthVersionMax="36" xr10:uidLastSave="{00000000-0000-0000-0000-000000000000}"/>
  <bookViews>
    <workbookView xWindow="5370" yWindow="0" windowWidth="18630" windowHeight="15600" activeTab="1" xr2:uid="{00000000-000D-0000-FFFF-FFFF00000000}"/>
  </bookViews>
  <sheets>
    <sheet name="dochody " sheetId="4" r:id="rId1"/>
    <sheet name="wydatki" sheetId="3" r:id="rId2"/>
  </sheets>
  <definedNames>
    <definedName name="_xlnm.Print_Area" localSheetId="0">'dochody '!$A$1:$F$9</definedName>
    <definedName name="_xlnm.Print_Area" localSheetId="1">wydatki!$A$1:$I$17</definedName>
    <definedName name="_xlnm.Print_Titles" localSheetId="0">'dochody '!$3:$4</definedName>
    <definedName name="_xlnm.Print_Titles" localSheetId="1">wydatki!$1:$2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C8" i="4"/>
  <c r="F15" i="3"/>
  <c r="E15" i="3"/>
  <c r="C9" i="4" l="1"/>
  <c r="E16" i="3" l="1"/>
</calcChain>
</file>

<file path=xl/sharedStrings.xml><?xml version="1.0" encoding="utf-8"?>
<sst xmlns="http://schemas.openxmlformats.org/spreadsheetml/2006/main" count="88" uniqueCount="67">
  <si>
    <t>Dział</t>
  </si>
  <si>
    <t>Rozdział</t>
  </si>
  <si>
    <t>Zmniejszenia
/kwota w zł/</t>
  </si>
  <si>
    <t>Zwiększenia
/kwota w zł/</t>
  </si>
  <si>
    <t>Jednostka realizująca</t>
  </si>
  <si>
    <t>Suma</t>
  </si>
  <si>
    <t>Lp.</t>
  </si>
  <si>
    <t>Przeznaczenie</t>
  </si>
  <si>
    <t>Ogółem plan wydatków</t>
  </si>
  <si>
    <t>DOCHODY</t>
  </si>
  <si>
    <t>Źródło</t>
  </si>
  <si>
    <t>Ogółem plan dochodów</t>
  </si>
  <si>
    <t>600</t>
  </si>
  <si>
    <t>60013</t>
  </si>
  <si>
    <t>851</t>
  </si>
  <si>
    <t>85111</t>
  </si>
  <si>
    <t>Finansowanie wydatków</t>
  </si>
  <si>
    <t>60095</t>
  </si>
  <si>
    <t>6010</t>
  </si>
  <si>
    <t>Paragraf</t>
  </si>
  <si>
    <t>852</t>
  </si>
  <si>
    <t>85295</t>
  </si>
  <si>
    <t>6220</t>
  </si>
  <si>
    <t>6610</t>
  </si>
  <si>
    <t>730</t>
  </si>
  <si>
    <t>73095</t>
  </si>
  <si>
    <t>926</t>
  </si>
  <si>
    <t>92601</t>
  </si>
  <si>
    <t>6300</t>
  </si>
  <si>
    <t>6050</t>
  </si>
  <si>
    <t>bieżące</t>
  </si>
  <si>
    <t>2480</t>
  </si>
  <si>
    <t>bieżące/
majątkowe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</si>
  <si>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"Rozbudowa drogi wojewódzkiej nr 884 Przemyśl – Dubiecko – Bachórz – Domaradz na odcinku od km ok. 24+158 do km ok. 24+386 wraz z rozbiórką, budową i przebudową infrastruktury technicznej, budowli i urządzeń budowlanych w m. Babice".</t>
    </r>
  </si>
  <si>
    <t xml:space="preserve">PZDW 
w Rzeszowie </t>
  </si>
  <si>
    <t xml:space="preserve">środki własne Samorządu Województwa </t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</si>
  <si>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zadania pn. "Budowa odcinka drogi wojewódzkiej nr 881 i łączącej drogę krajową nr 77 z terminalem kolejowym T1 w Żurawicy".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</si>
  <si>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realizację zadania pn. "Dofinansowanie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COVID-19".</t>
    </r>
  </si>
  <si>
    <t>Dep. DT</t>
  </si>
  <si>
    <t>NW</t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</si>
  <si>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zadania pn. "Podwyższenie kapitału zakładowego Spółki Port Lotniczy "Rzeszów-Jasionka" Sp. z o.o."</t>
    </r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</si>
  <si>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projektu pn. "Podkarpackie - Inteligentny Region" w ramach programu Fundusze Europejskie dla Podkarpacia 2021-2027.</t>
    </r>
  </si>
  <si>
    <t>Dep. RR</t>
  </si>
  <si>
    <t>środki pochodzące z budżetu UE</t>
  </si>
  <si>
    <r>
      <rPr>
        <b/>
        <u/>
        <sz val="18"/>
        <rFont val="Arial"/>
        <family val="2"/>
        <charset val="238"/>
      </rPr>
      <t xml:space="preserve">Zwiększenie planu dotacji celowej </t>
    </r>
    <r>
      <rPr>
        <sz val="18"/>
        <rFont val="Arial"/>
        <family val="2"/>
        <charset val="238"/>
      </rPr>
      <t xml:space="preserve">dla Klinicznego Szpitala Wojewódzkiego Nr 2 im. Św. Jadwigi Królowej w Rzeszowie przeznaczonej na realizację zadania pn. „Modernizacja Kliniki Ortopedii w KSW nr 2 w Rzeszowie”. </t>
    </r>
  </si>
  <si>
    <r>
      <t xml:space="preserve">WYDATKI - </t>
    </r>
    <r>
      <rPr>
        <b/>
        <u/>
        <sz val="18"/>
        <rFont val="Arial"/>
        <family val="2"/>
        <charset val="238"/>
      </rPr>
      <t>dotyczy przedsięwzięć ujętych w wykazie przedsięwzięć do WPF.</t>
    </r>
  </si>
  <si>
    <t>ROPS w Rzeszowie</t>
  </si>
  <si>
    <t>921</t>
  </si>
  <si>
    <t>92118</t>
  </si>
  <si>
    <t>Dep. DO/instytucje kultury</t>
  </si>
  <si>
    <r>
      <rPr>
        <b/>
        <u/>
        <sz val="18"/>
        <rFont val="Arial"/>
        <family val="2"/>
        <charset val="238"/>
      </rPr>
      <t xml:space="preserve">Zwiększenie planu dotacji celowej </t>
    </r>
    <r>
      <rPr>
        <sz val="18"/>
        <rFont val="Arial"/>
        <family val="2"/>
        <charset val="238"/>
      </rPr>
      <t>dla Muzeum Marii Konopnickiej w Żarnowcu z przeznaczeniem na realizację zadania pn. "Restauracja i poprawa infrastruktury Muzeum Marii Konopnickiej w Żarnowcu".</t>
    </r>
  </si>
  <si>
    <r>
      <rPr>
        <b/>
        <u/>
        <sz val="18"/>
        <rFont val="Arial"/>
        <family val="2"/>
        <charset val="238"/>
      </rPr>
      <t xml:space="preserve">Zmniejszenie planu dotacji celowej </t>
    </r>
    <r>
      <rPr>
        <sz val="18"/>
        <rFont val="Arial"/>
        <family val="2"/>
        <charset val="238"/>
      </rPr>
      <t>na pomoc finansową dla Gminy Miasta Rzeszów przezaczonej na realizację zadania pn. "Dofinansowanie zadania "Budowa Podkarpackiego Centrum Lekkoatletycznego przy ul. Wyspiańskiego 22 w Rzeszowie".</t>
    </r>
  </si>
  <si>
    <t>Dep. OZ</t>
  </si>
  <si>
    <t>środki pochodzące 
z budżetu UE</t>
  </si>
  <si>
    <t>środki pochodzące z budżetu UE – 
5.409.340,-zł, 
dotacja celowa z budżetu państwa – 1.145.847,-zł</t>
  </si>
  <si>
    <t>Dep. EN</t>
  </si>
  <si>
    <t>75865</t>
  </si>
  <si>
    <t>75866</t>
  </si>
  <si>
    <t>Dochody z tytułu środków pochodzących z budżetu Unii Europejskiej na realizację projektów własnych w ramach programu regionalnego Fundusze Europejskie dla Podkarpacia 2021-2027.</t>
  </si>
  <si>
    <t>Dochody związane z realizacją projektu pn. „Społeczna równowaga" w ramach programu Fundusze Europejskie dla Rozwoju Społecznego 2021-2027, w tym z tytułu:
1) środków pochodzących z budżetu Unii Europejskiej w kwocie 5.409.340,-zł,
b) dotacji celowej z budżetu państwa w kwocie 1.145.847,-zł.</t>
  </si>
  <si>
    <t xml:space="preserve">ROPS w Rzeszowie </t>
  </si>
  <si>
    <t>Zmiany ujęte w projekcie uchwały związane są z dostosowaniem budżetu Województwa Podkarpackiego na 2024 rok do decyzji Sejmiku Województwa o zmianach zakresu wykonywania przedsięwzięć wieloletnich dokonanych w listopadzie 2023 roku Uchwałą Sejmiku Województwa Podkarpackiego 
Nr LXVIII/1175/23 w sprawie zmian w Wieloletniej Prognozie Finansowej Województwa Podkarpackiego.</t>
  </si>
  <si>
    <t xml:space="preserve">UZASADNIENIE 
do projektu Uchwały Zarządu Województwa Podkarpackiego w sprawie przyjęcia autopoprawek 
do projektu Uchwały Budżetowej Województwa Podkarpackiego na 2024 r.  </t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</si>
  <si>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Muzeum Narodowego Ziemi Przemyskiej w Przemyślu z przeznaczeniem na realizację zadania pn. "Prowadzenie jako wspólnej instytucji kultury Województwa Podkarpackiego i Ministra Kultury i Dziedzictwa Narodowego Muzeum Narodowego Ziemi Przemyskiej w Przemyślu".</t>
    </r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</si>
  <si>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projektu pn. "Społeczna równowaga" w ramach programu Fundusze Europejskie dla Rozwoju Społecznego 2021-2027.
</t>
    </r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</si>
  <si>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projektu pn. "Zwiększenie dostępu do usług wspierających funkcjonowanie dzieci, młodzieży, rodzin biologicznych i pieczy zastępczej" w ramach programu regionalnego Fundusze Europejskie dla Podkarpacia 2021-2027.
</t>
    </r>
  </si>
  <si>
    <r>
      <rPr>
        <b/>
        <u/>
        <sz val="18"/>
        <rFont val="Arial"/>
        <family val="2"/>
        <charset val="238"/>
      </rPr>
      <t>Ustalenie planu dotacji celowej</t>
    </r>
    <r>
      <rPr>
        <sz val="18"/>
        <rFont val="Arial"/>
        <family val="2"/>
        <charset val="238"/>
      </rPr>
      <t xml:space="preserve"> dla Muzeum Podkarpackiego w Krośnie z przeznaczeniem na realizację zadania pn. "Modernizacja Pałacu Biskupiego wraz z wdrożeniem nowoczesnej oferty kulturalnej Muzeum Podkarpackiego w Krośnie".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</si>
</sst>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8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Czcionka tekstu podstawowego"/>
      <family val="2"/>
      <charset val="238"/>
    </font>
    <font>
      <b/>
      <sz val="17"/>
      <name val="Arial"/>
      <family val="2"/>
      <charset val="238"/>
    </font>
    <font>
      <sz val="2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8"/>
      <name val="Arial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2"/>
    <xf numFmtId="0" fontId="6" fillId="3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8" fillId="0" borderId="0" xfId="2" applyFont="1"/>
    <xf numFmtId="0" fontId="7" fillId="0" borderId="0" xfId="2" applyFont="1"/>
    <xf numFmtId="0" fontId="11" fillId="0" borderId="0" xfId="0" applyFont="1"/>
    <xf numFmtId="3" fontId="0" fillId="0" borderId="0" xfId="0" applyNumberFormat="1"/>
    <xf numFmtId="3" fontId="14" fillId="3" borderId="10" xfId="2" applyNumberFormat="1" applyFont="1" applyFill="1" applyBorder="1" applyAlignment="1">
      <alignment horizontal="center" vertical="center"/>
    </xf>
    <xf numFmtId="3" fontId="14" fillId="3" borderId="5" xfId="2" applyNumberFormat="1" applyFont="1" applyFill="1" applyBorder="1" applyAlignment="1">
      <alignment horizontal="center" vertical="center"/>
    </xf>
    <xf numFmtId="3" fontId="15" fillId="0" borderId="0" xfId="0" applyNumberFormat="1" applyFont="1"/>
    <xf numFmtId="0" fontId="15" fillId="0" borderId="0" xfId="0" applyFont="1"/>
    <xf numFmtId="0" fontId="17" fillId="0" borderId="0" xfId="2" applyFont="1"/>
    <xf numFmtId="3" fontId="5" fillId="3" borderId="4" xfId="2" applyNumberFormat="1" applyFont="1" applyFill="1" applyBorder="1" applyAlignment="1">
      <alignment horizontal="center" vertical="center"/>
    </xf>
    <xf numFmtId="3" fontId="16" fillId="0" borderId="6" xfId="0" applyNumberFormat="1" applyFont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6" fillId="3" borderId="4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 wrapText="1"/>
    </xf>
    <xf numFmtId="3" fontId="13" fillId="4" borderId="1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49" fontId="9" fillId="0" borderId="4" xfId="0" quotePrefix="1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left" vertical="center" wrapText="1"/>
    </xf>
    <xf numFmtId="3" fontId="13" fillId="0" borderId="19" xfId="0" applyNumberFormat="1" applyFont="1" applyBorder="1" applyAlignment="1">
      <alignment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left" vertical="center" wrapText="1"/>
    </xf>
    <xf numFmtId="49" fontId="9" fillId="0" borderId="25" xfId="0" quotePrefix="1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vertical="center" wrapText="1"/>
    </xf>
    <xf numFmtId="3" fontId="13" fillId="4" borderId="10" xfId="0" applyNumberFormat="1" applyFont="1" applyFill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4" borderId="5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5" fillId="0" borderId="9" xfId="0" applyFont="1" applyBorder="1"/>
    <xf numFmtId="3" fontId="13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3" fontId="13" fillId="0" borderId="10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3" fontId="18" fillId="3" borderId="23" xfId="0" applyNumberFormat="1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9" fillId="0" borderId="10" xfId="0" quotePrefix="1" applyNumberFormat="1" applyFont="1" applyFill="1" applyBorder="1" applyAlignment="1">
      <alignment horizontal="center" vertical="center"/>
    </xf>
    <xf numFmtId="49" fontId="9" fillId="0" borderId="25" xfId="0" quotePrefix="1" applyNumberFormat="1" applyFont="1" applyFill="1" applyBorder="1" applyAlignment="1">
      <alignment horizontal="center" vertical="center"/>
    </xf>
    <xf numFmtId="49" fontId="9" fillId="0" borderId="11" xfId="0" quotePrefix="1" applyNumberFormat="1" applyFont="1" applyFill="1" applyBorder="1" applyAlignment="1">
      <alignment horizontal="center" vertical="center"/>
    </xf>
    <xf numFmtId="49" fontId="9" fillId="0" borderId="0" xfId="0" quotePrefix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9" xfId="0" applyNumberFormat="1" applyFont="1" applyFill="1" applyBorder="1" applyAlignment="1">
      <alignment horizontal="center" vertical="center"/>
    </xf>
    <xf numFmtId="3" fontId="12" fillId="3" borderId="33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3" fontId="18" fillId="3" borderId="21" xfId="0" applyNumberFormat="1" applyFont="1" applyFill="1" applyBorder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 vertical="center"/>
    </xf>
    <xf numFmtId="3" fontId="18" fillId="3" borderId="30" xfId="0" applyNumberFormat="1" applyFont="1" applyFill="1" applyBorder="1" applyAlignment="1">
      <alignment horizontal="center" vertical="center"/>
    </xf>
    <xf numFmtId="3" fontId="18" fillId="3" borderId="31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9" fillId="0" borderId="10" xfId="0" quotePrefix="1" applyNumberFormat="1" applyFont="1" applyBorder="1" applyAlignment="1">
      <alignment horizontal="center" vertical="center"/>
    </xf>
    <xf numFmtId="49" fontId="9" fillId="0" borderId="11" xfId="0" quotePrefix="1" applyNumberFormat="1" applyFont="1" applyBorder="1" applyAlignment="1">
      <alignment horizontal="center" vertical="center"/>
    </xf>
    <xf numFmtId="49" fontId="9" fillId="0" borderId="5" xfId="0" quotePrefix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9 2" xfId="1" xr:uid="{00000000-0005-0000-0000-000002000000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F16"/>
  <sheetViews>
    <sheetView view="pageBreakPreview" zoomScale="70" zoomScaleSheetLayoutView="70" workbookViewId="0">
      <selection activeCell="L6" sqref="L6"/>
    </sheetView>
  </sheetViews>
  <sheetFormatPr defaultColWidth="10.28515625" defaultRowHeight="18"/>
  <cols>
    <col min="1" max="1" width="8" style="9" customWidth="1"/>
    <col min="2" max="2" width="12" style="9" customWidth="1"/>
    <col min="3" max="3" width="18.85546875" style="9" customWidth="1"/>
    <col min="4" max="4" width="18" style="9" customWidth="1"/>
    <col min="5" max="5" width="95.7109375" style="9" customWidth="1"/>
    <col min="6" max="6" width="19.140625" style="10" customWidth="1"/>
    <col min="7" max="7" width="10.28515625" style="5"/>
    <col min="8" max="8" width="13.85546875" style="5" bestFit="1" customWidth="1"/>
    <col min="9" max="16384" width="10.28515625" style="5"/>
  </cols>
  <sheetData>
    <row r="1" spans="1:6" ht="84" customHeight="1">
      <c r="A1" s="95" t="s">
        <v>62</v>
      </c>
      <c r="B1" s="95"/>
      <c r="C1" s="95"/>
      <c r="D1" s="95"/>
      <c r="E1" s="95"/>
      <c r="F1" s="95"/>
    </row>
    <row r="2" spans="1:6" ht="133.5" customHeight="1" thickBot="1">
      <c r="A2" s="109" t="s">
        <v>61</v>
      </c>
      <c r="B2" s="109"/>
      <c r="C2" s="109"/>
      <c r="D2" s="109"/>
      <c r="E2" s="109"/>
      <c r="F2" s="109"/>
    </row>
    <row r="3" spans="1:6" ht="35.25" customHeight="1" thickBot="1">
      <c r="A3" s="98" t="s">
        <v>9</v>
      </c>
      <c r="B3" s="99"/>
      <c r="C3" s="99"/>
      <c r="D3" s="99"/>
      <c r="E3" s="99"/>
      <c r="F3" s="99"/>
    </row>
    <row r="4" spans="1:6" ht="78" customHeight="1" thickBot="1">
      <c r="A4" s="6" t="s">
        <v>0</v>
      </c>
      <c r="B4" s="26" t="s">
        <v>1</v>
      </c>
      <c r="C4" s="27" t="s">
        <v>2</v>
      </c>
      <c r="D4" s="28" t="s">
        <v>3</v>
      </c>
      <c r="E4" s="26" t="s">
        <v>10</v>
      </c>
      <c r="F4" s="7" t="s">
        <v>4</v>
      </c>
    </row>
    <row r="5" spans="1:6" s="17" customFormat="1" ht="69" customHeight="1" thickBot="1">
      <c r="A5" s="107">
        <v>758</v>
      </c>
      <c r="B5" s="32" t="s">
        <v>56</v>
      </c>
      <c r="C5" s="29"/>
      <c r="D5" s="30">
        <v>1925000</v>
      </c>
      <c r="E5" s="110" t="s">
        <v>58</v>
      </c>
      <c r="F5" s="33" t="s">
        <v>42</v>
      </c>
    </row>
    <row r="6" spans="1:6" s="17" customFormat="1" ht="72" customHeight="1" thickBot="1">
      <c r="A6" s="108"/>
      <c r="B6" s="87" t="s">
        <v>57</v>
      </c>
      <c r="C6" s="29"/>
      <c r="D6" s="30">
        <v>9655588</v>
      </c>
      <c r="E6" s="111"/>
      <c r="F6" s="88" t="s">
        <v>60</v>
      </c>
    </row>
    <row r="7" spans="1:6" s="17" customFormat="1" ht="113.25" customHeight="1" thickBot="1">
      <c r="A7" s="23">
        <v>852</v>
      </c>
      <c r="B7" s="22" t="s">
        <v>21</v>
      </c>
      <c r="C7" s="19"/>
      <c r="D7" s="20">
        <v>6555187</v>
      </c>
      <c r="E7" s="25" t="s">
        <v>59</v>
      </c>
      <c r="F7" s="24" t="s">
        <v>60</v>
      </c>
    </row>
    <row r="8" spans="1:6" ht="23.25" customHeight="1" thickBot="1">
      <c r="A8" s="100" t="s">
        <v>5</v>
      </c>
      <c r="B8" s="101"/>
      <c r="C8" s="18">
        <f>SUM(C5:C7)</f>
        <v>0</v>
      </c>
      <c r="D8" s="21">
        <f>SUM(D5:D7)</f>
        <v>18135775</v>
      </c>
      <c r="E8" s="102"/>
      <c r="F8" s="13"/>
    </row>
    <row r="9" spans="1:6" ht="45" customHeight="1" thickBot="1">
      <c r="A9" s="104" t="s">
        <v>11</v>
      </c>
      <c r="B9" s="105"/>
      <c r="C9" s="106">
        <f>SUM(C8:D8)</f>
        <v>18135775</v>
      </c>
      <c r="D9" s="106"/>
      <c r="E9" s="103"/>
      <c r="F9" s="14"/>
    </row>
    <row r="10" spans="1:6" ht="104.25" customHeight="1">
      <c r="A10" s="96"/>
      <c r="B10" s="97"/>
      <c r="C10" s="97"/>
      <c r="D10" s="97"/>
      <c r="E10" s="97"/>
      <c r="F10" s="8"/>
    </row>
    <row r="11" spans="1:6">
      <c r="A11" s="8"/>
    </row>
    <row r="13" spans="1:6" ht="14.25" customHeight="1"/>
    <row r="14" spans="1:6" ht="14.25" customHeight="1"/>
    <row r="15" spans="1:6" ht="15" customHeight="1"/>
    <row r="16" spans="1:6" ht="14.25" customHeight="1"/>
  </sheetData>
  <mergeCells count="10">
    <mergeCell ref="A1:F1"/>
    <mergeCell ref="A10:E10"/>
    <mergeCell ref="A3:F3"/>
    <mergeCell ref="A8:B8"/>
    <mergeCell ref="E8:E9"/>
    <mergeCell ref="A9:B9"/>
    <mergeCell ref="C9:D9"/>
    <mergeCell ref="A5:A6"/>
    <mergeCell ref="A2:F2"/>
    <mergeCell ref="E5:E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2" fitToHeight="0" orientation="landscape" r:id="rId1"/>
  <headerFooter scaleWithDoc="0" alignWithMargins="0">
    <oddFooter>Strona &amp;P z &amp;N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S18"/>
  <sheetViews>
    <sheetView tabSelected="1" view="pageBreakPreview" zoomScale="60" zoomScaleNormal="60" workbookViewId="0">
      <pane ySplit="2" topLeftCell="A7" activePane="bottomLeft" state="frozen"/>
      <selection activeCell="L6" sqref="L6"/>
      <selection pane="bottomLeft" activeCell="O12" sqref="O12"/>
    </sheetView>
  </sheetViews>
  <sheetFormatPr defaultColWidth="10.28515625" defaultRowHeight="21.75"/>
  <cols>
    <col min="1" max="1" width="6.5703125" style="1" customWidth="1"/>
    <col min="2" max="2" width="11.140625" style="31" bestFit="1" customWidth="1"/>
    <col min="3" max="3" width="17.5703125" style="2" customWidth="1"/>
    <col min="4" max="4" width="17.7109375" style="2" customWidth="1"/>
    <col min="5" max="5" width="25.140625" style="3" customWidth="1"/>
    <col min="6" max="6" width="22.5703125" style="3" bestFit="1" customWidth="1"/>
    <col min="7" max="7" width="111.28515625" style="2" customWidth="1"/>
    <col min="8" max="8" width="22.7109375" style="4" customWidth="1"/>
    <col min="9" max="9" width="33.85546875" customWidth="1"/>
    <col min="10" max="10" width="22.5703125" customWidth="1"/>
    <col min="11" max="11" width="12.140625" customWidth="1"/>
    <col min="12" max="12" width="13.28515625" customWidth="1"/>
    <col min="13" max="13" width="11.42578125" customWidth="1"/>
    <col min="14" max="14" width="9.28515625" customWidth="1"/>
    <col min="15" max="15" width="9" customWidth="1"/>
    <col min="16" max="16" width="9.28515625" customWidth="1"/>
    <col min="17" max="17" width="10.7109375" customWidth="1"/>
    <col min="18" max="18" width="14.28515625" customWidth="1"/>
    <col min="19" max="19" width="20.85546875" customWidth="1"/>
  </cols>
  <sheetData>
    <row r="1" spans="1:19" ht="41.25" customHeight="1" thickBot="1">
      <c r="A1" s="121" t="s">
        <v>45</v>
      </c>
      <c r="B1" s="122"/>
      <c r="C1" s="122"/>
      <c r="D1" s="122"/>
      <c r="E1" s="122"/>
      <c r="F1" s="122"/>
      <c r="G1" s="122"/>
      <c r="H1" s="122"/>
      <c r="I1" s="123"/>
    </row>
    <row r="2" spans="1:19" ht="72" customHeight="1" thickBot="1">
      <c r="A2" s="43" t="s">
        <v>6</v>
      </c>
      <c r="B2" s="42" t="s">
        <v>0</v>
      </c>
      <c r="C2" s="35" t="s">
        <v>1</v>
      </c>
      <c r="D2" s="42" t="s">
        <v>19</v>
      </c>
      <c r="E2" s="40" t="s">
        <v>2</v>
      </c>
      <c r="F2" s="38" t="s">
        <v>3</v>
      </c>
      <c r="G2" s="35" t="s">
        <v>7</v>
      </c>
      <c r="H2" s="34" t="s">
        <v>4</v>
      </c>
      <c r="I2" s="89" t="s">
        <v>16</v>
      </c>
      <c r="M2" s="112"/>
      <c r="N2" s="112"/>
      <c r="O2" s="112"/>
      <c r="P2" s="112"/>
      <c r="Q2" s="112"/>
      <c r="R2" s="112"/>
      <c r="S2" s="112"/>
    </row>
    <row r="3" spans="1:19" ht="134.25" customHeight="1" thickBot="1">
      <c r="A3" s="90">
        <v>1</v>
      </c>
      <c r="B3" s="115" t="s">
        <v>12</v>
      </c>
      <c r="C3" s="113" t="s">
        <v>13</v>
      </c>
      <c r="D3" s="69" t="s">
        <v>29</v>
      </c>
      <c r="E3" s="70">
        <v>-3547150</v>
      </c>
      <c r="F3" s="71"/>
      <c r="G3" s="72" t="s">
        <v>33</v>
      </c>
      <c r="H3" s="119" t="s">
        <v>34</v>
      </c>
      <c r="I3" s="91" t="s">
        <v>35</v>
      </c>
      <c r="J3" s="12"/>
      <c r="R3" s="12"/>
    </row>
    <row r="4" spans="1:19" ht="96.75" customHeight="1" thickBot="1">
      <c r="A4" s="80">
        <v>2</v>
      </c>
      <c r="B4" s="116"/>
      <c r="C4" s="114"/>
      <c r="D4" s="57" t="s">
        <v>29</v>
      </c>
      <c r="E4" s="49"/>
      <c r="F4" s="50">
        <v>200000</v>
      </c>
      <c r="G4" s="81" t="s">
        <v>36</v>
      </c>
      <c r="H4" s="120"/>
      <c r="I4" s="82" t="s">
        <v>35</v>
      </c>
      <c r="J4" s="12"/>
      <c r="R4" s="12"/>
    </row>
    <row r="5" spans="1:19" ht="153.75" customHeight="1" thickBot="1">
      <c r="A5" s="92">
        <v>3</v>
      </c>
      <c r="B5" s="117"/>
      <c r="C5" s="114"/>
      <c r="D5" s="58" t="s">
        <v>23</v>
      </c>
      <c r="E5" s="44"/>
      <c r="F5" s="45">
        <v>510000</v>
      </c>
      <c r="G5" s="83" t="s">
        <v>37</v>
      </c>
      <c r="H5" s="52" t="s">
        <v>38</v>
      </c>
      <c r="I5" s="53" t="s">
        <v>35</v>
      </c>
      <c r="J5" s="12"/>
      <c r="R5" s="12"/>
    </row>
    <row r="6" spans="1:19" s="16" customFormat="1" ht="81" customHeight="1" thickBot="1">
      <c r="A6" s="80">
        <v>4</v>
      </c>
      <c r="B6" s="118"/>
      <c r="C6" s="77" t="s">
        <v>17</v>
      </c>
      <c r="D6" s="57" t="s">
        <v>18</v>
      </c>
      <c r="E6" s="78"/>
      <c r="F6" s="79">
        <v>10000000</v>
      </c>
      <c r="G6" s="51" t="s">
        <v>40</v>
      </c>
      <c r="H6" s="52" t="s">
        <v>39</v>
      </c>
      <c r="I6" s="53" t="s">
        <v>35</v>
      </c>
      <c r="J6" s="15"/>
      <c r="R6" s="15"/>
    </row>
    <row r="7" spans="1:19" ht="90" customHeight="1" thickBot="1">
      <c r="A7" s="92">
        <v>5</v>
      </c>
      <c r="B7" s="47" t="s">
        <v>24</v>
      </c>
      <c r="C7" s="73" t="s">
        <v>25</v>
      </c>
      <c r="D7" s="60" t="s">
        <v>32</v>
      </c>
      <c r="E7" s="74"/>
      <c r="F7" s="75">
        <v>1925000</v>
      </c>
      <c r="G7" s="76" t="s">
        <v>41</v>
      </c>
      <c r="H7" s="63" t="s">
        <v>42</v>
      </c>
      <c r="I7" s="67" t="s">
        <v>43</v>
      </c>
      <c r="J7" s="12"/>
      <c r="R7" s="12"/>
    </row>
    <row r="8" spans="1:19" ht="126.75" customHeight="1" thickBot="1">
      <c r="A8" s="80">
        <v>6</v>
      </c>
      <c r="B8" s="68" t="s">
        <v>14</v>
      </c>
      <c r="C8" s="62" t="s">
        <v>15</v>
      </c>
      <c r="D8" s="58" t="s">
        <v>22</v>
      </c>
      <c r="E8" s="44"/>
      <c r="F8" s="45">
        <v>2910645</v>
      </c>
      <c r="G8" s="46" t="s">
        <v>44</v>
      </c>
      <c r="H8" s="64" t="s">
        <v>52</v>
      </c>
      <c r="I8" s="91" t="s">
        <v>35</v>
      </c>
      <c r="J8" s="12"/>
      <c r="R8" s="12"/>
    </row>
    <row r="9" spans="1:19" s="16" customFormat="1" ht="157.5" customHeight="1" thickBot="1">
      <c r="A9" s="93">
        <v>7</v>
      </c>
      <c r="B9" s="150" t="s">
        <v>20</v>
      </c>
      <c r="C9" s="147" t="s">
        <v>21</v>
      </c>
      <c r="D9" s="57" t="s">
        <v>30</v>
      </c>
      <c r="E9" s="49"/>
      <c r="F9" s="50">
        <v>6555187</v>
      </c>
      <c r="G9" s="61" t="s">
        <v>64</v>
      </c>
      <c r="H9" s="119" t="s">
        <v>46</v>
      </c>
      <c r="I9" s="53" t="s">
        <v>54</v>
      </c>
      <c r="J9" s="15"/>
      <c r="R9" s="15"/>
    </row>
    <row r="10" spans="1:19" ht="129.75" customHeight="1" thickBot="1">
      <c r="A10" s="80">
        <v>8</v>
      </c>
      <c r="B10" s="152"/>
      <c r="C10" s="149"/>
      <c r="D10" s="60" t="s">
        <v>32</v>
      </c>
      <c r="E10" s="74"/>
      <c r="F10" s="75">
        <v>9655588</v>
      </c>
      <c r="G10" s="61" t="s">
        <v>65</v>
      </c>
      <c r="H10" s="153"/>
      <c r="I10" s="67" t="s">
        <v>53</v>
      </c>
      <c r="J10" s="12"/>
      <c r="R10" s="12"/>
    </row>
    <row r="11" spans="1:19" ht="137.25" customHeight="1" thickBot="1">
      <c r="A11" s="92">
        <v>9</v>
      </c>
      <c r="B11" s="150" t="s">
        <v>47</v>
      </c>
      <c r="C11" s="147" t="s">
        <v>48</v>
      </c>
      <c r="D11" s="56" t="s">
        <v>31</v>
      </c>
      <c r="E11" s="41"/>
      <c r="F11" s="39">
        <v>358541</v>
      </c>
      <c r="G11" s="36" t="s">
        <v>63</v>
      </c>
      <c r="H11" s="119" t="s">
        <v>49</v>
      </c>
      <c r="I11" s="66" t="s">
        <v>35</v>
      </c>
      <c r="J11" s="12"/>
      <c r="R11" s="12"/>
    </row>
    <row r="12" spans="1:19" ht="137.25" customHeight="1" thickBot="1">
      <c r="A12" s="80">
        <v>10</v>
      </c>
      <c r="B12" s="151"/>
      <c r="C12" s="148"/>
      <c r="D12" s="57" t="s">
        <v>22</v>
      </c>
      <c r="E12" s="49"/>
      <c r="F12" s="50">
        <v>1198497</v>
      </c>
      <c r="G12" s="51" t="s">
        <v>66</v>
      </c>
      <c r="H12" s="154"/>
      <c r="I12" s="65" t="s">
        <v>35</v>
      </c>
      <c r="J12" s="12"/>
      <c r="R12" s="12"/>
    </row>
    <row r="13" spans="1:19" ht="103.5" customHeight="1" thickBot="1">
      <c r="A13" s="94">
        <v>11</v>
      </c>
      <c r="B13" s="152"/>
      <c r="C13" s="149"/>
      <c r="D13" s="59" t="s">
        <v>22</v>
      </c>
      <c r="E13" s="54"/>
      <c r="F13" s="55">
        <v>215295</v>
      </c>
      <c r="G13" s="37" t="s">
        <v>50</v>
      </c>
      <c r="H13" s="153"/>
      <c r="I13" s="67" t="s">
        <v>35</v>
      </c>
      <c r="J13" s="12"/>
      <c r="R13" s="12"/>
    </row>
    <row r="14" spans="1:19" ht="116.25" customHeight="1" thickBot="1">
      <c r="A14" s="86">
        <v>12</v>
      </c>
      <c r="B14" s="47" t="s">
        <v>26</v>
      </c>
      <c r="C14" s="48" t="s">
        <v>27</v>
      </c>
      <c r="D14" s="57" t="s">
        <v>28</v>
      </c>
      <c r="E14" s="49">
        <v>-13000000</v>
      </c>
      <c r="F14" s="50"/>
      <c r="G14" s="51" t="s">
        <v>51</v>
      </c>
      <c r="H14" s="52" t="s">
        <v>55</v>
      </c>
      <c r="I14" s="65" t="s">
        <v>35</v>
      </c>
      <c r="J14" s="12"/>
      <c r="R14" s="12"/>
    </row>
    <row r="15" spans="1:19" s="11" customFormat="1" ht="47.25" customHeight="1" thickBot="1">
      <c r="A15" s="138" t="s">
        <v>5</v>
      </c>
      <c r="B15" s="139"/>
      <c r="C15" s="139"/>
      <c r="D15" s="140"/>
      <c r="E15" s="84">
        <f>SUM(E3:E14)</f>
        <v>-16547150</v>
      </c>
      <c r="F15" s="85">
        <f>SUM(F3:F14)</f>
        <v>33528753</v>
      </c>
      <c r="G15" s="135"/>
      <c r="H15" s="128"/>
      <c r="I15" s="125"/>
    </row>
    <row r="16" spans="1:19" s="11" customFormat="1" ht="21.75" customHeight="1">
      <c r="A16" s="141" t="s">
        <v>8</v>
      </c>
      <c r="B16" s="142"/>
      <c r="C16" s="142"/>
      <c r="D16" s="143"/>
      <c r="E16" s="131">
        <f>E15+F15</f>
        <v>16981603</v>
      </c>
      <c r="F16" s="132"/>
      <c r="G16" s="136"/>
      <c r="H16" s="129"/>
      <c r="I16" s="126"/>
    </row>
    <row r="17" spans="1:9" s="11" customFormat="1" ht="34.5" customHeight="1" thickBot="1">
      <c r="A17" s="144"/>
      <c r="B17" s="145"/>
      <c r="C17" s="145"/>
      <c r="D17" s="146"/>
      <c r="E17" s="133"/>
      <c r="F17" s="134"/>
      <c r="G17" s="137"/>
      <c r="H17" s="130"/>
      <c r="I17" s="127"/>
    </row>
    <row r="18" spans="1:9" s="11" customFormat="1" ht="55.5" customHeight="1">
      <c r="A18" s="124"/>
      <c r="B18" s="124"/>
      <c r="C18" s="124"/>
      <c r="D18" s="124"/>
      <c r="E18" s="124"/>
      <c r="F18" s="124"/>
      <c r="G18" s="124"/>
      <c r="H18" s="124"/>
      <c r="I18" s="124"/>
    </row>
  </sheetData>
  <mergeCells count="18">
    <mergeCell ref="C11:C13"/>
    <mergeCell ref="B11:B13"/>
    <mergeCell ref="B9:B10"/>
    <mergeCell ref="C9:C10"/>
    <mergeCell ref="H9:H10"/>
    <mergeCell ref="H11:H13"/>
    <mergeCell ref="A18:I18"/>
    <mergeCell ref="I15:I17"/>
    <mergeCell ref="H15:H17"/>
    <mergeCell ref="E16:F17"/>
    <mergeCell ref="G15:G17"/>
    <mergeCell ref="A15:D15"/>
    <mergeCell ref="A16:D17"/>
    <mergeCell ref="M2:S2"/>
    <mergeCell ref="C3:C5"/>
    <mergeCell ref="B3:B6"/>
    <mergeCell ref="H3:H4"/>
    <mergeCell ref="A1:I1"/>
  </mergeCells>
  <printOptions horizontalCentered="1"/>
  <pageMargins left="0" right="0" top="0" bottom="0" header="0.31496062992125984" footer="0.31496062992125984"/>
  <pageSetup paperSize="9" scale="51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Jachymczyk Magdalena</cp:lastModifiedBy>
  <cp:lastPrinted>2023-12-05T07:06:22Z</cp:lastPrinted>
  <dcterms:created xsi:type="dcterms:W3CDTF">2023-02-06T09:25:00Z</dcterms:created>
  <dcterms:modified xsi:type="dcterms:W3CDTF">2023-12-05T07:10:20Z</dcterms:modified>
</cp:coreProperties>
</file>